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0"/>
  </bookViews>
  <sheets>
    <sheet name="Allgemeine Angaben" sheetId="1" r:id="rId1"/>
    <sheet name="Teile A und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Wiese-He? Stephanie</author>
  </authors>
  <commentList>
    <comment ref="B20" authorId="0">
      <text>
        <r>
          <rPr>
            <sz val="8"/>
            <rFont val="Segoe UI"/>
            <family val="2"/>
          </rPr>
          <t>Z.B. Sprechstunden, Organisation von Lehrveranstaltungen oder Prüfungen, Betreuung von Webseiten oder Foren</t>
        </r>
      </text>
    </comment>
    <comment ref="B16" authorId="0">
      <text>
        <r>
          <rPr>
            <sz val="8"/>
            <rFont val="Segoe UI"/>
            <family val="2"/>
          </rPr>
          <t>ggf. besondere Schwerpunkte aufführen</t>
        </r>
      </text>
    </comment>
    <comment ref="B22" authorId="0">
      <text>
        <r>
          <rPr>
            <sz val="8"/>
            <rFont val="Segoe UI"/>
            <family val="2"/>
          </rPr>
          <t>z.B. Erweiterungsfächer</t>
        </r>
      </text>
    </comment>
  </commentList>
</comments>
</file>

<file path=xl/sharedStrings.xml><?xml version="1.0" encoding="utf-8"?>
<sst xmlns="http://schemas.openxmlformats.org/spreadsheetml/2006/main" count="121" uniqueCount="106">
  <si>
    <t>Akademische Mitarbeiterin/Akademischer Mitarbeiter</t>
  </si>
  <si>
    <t>Name und Vorname</t>
  </si>
  <si>
    <t>Institut</t>
  </si>
  <si>
    <t>Fakultät</t>
  </si>
  <si>
    <t>Beurteilerin/Beurteiler</t>
  </si>
  <si>
    <t>Lehre</t>
  </si>
  <si>
    <t>Prüfungen</t>
  </si>
  <si>
    <t>Betreuung von wiss. Haus- und Bachelor/Masterarbeiten</t>
  </si>
  <si>
    <t>Dienstleistungen im Zusammenhang mit Lehre</t>
  </si>
  <si>
    <t>Mitarbeit, ggf. Teilprojektleitung in Forschungs- und Entwicklungsprojekten</t>
  </si>
  <si>
    <t>Leitung von wesentlichen Studienangeboten</t>
  </si>
  <si>
    <t>Studiengangkoordination</t>
  </si>
  <si>
    <t>Geschäftsführung Institut</t>
  </si>
  <si>
    <t>Leitung Didaktische Werkstatt</t>
  </si>
  <si>
    <t>Koordination von Fort- oder Weiterbildungsangeboten</t>
  </si>
  <si>
    <t>Verantwortliche Übernahme von Aufgaben/Funktionen für die gesamte Hochschule</t>
  </si>
  <si>
    <t>Sonstiges</t>
  </si>
  <si>
    <r>
      <t>Tätigkeitsprofil gem. Dienstaufgabenbeschreibung</t>
    </r>
    <r>
      <rPr>
        <b/>
        <sz val="9"/>
        <color indexed="8"/>
        <rFont val="Calibri"/>
        <family val="2"/>
      </rPr>
      <t xml:space="preserve"> (Tätigkeiten ankreuzen und ggf. erläutern)</t>
    </r>
  </si>
  <si>
    <t>Erläuterungen</t>
  </si>
  <si>
    <t>X</t>
  </si>
  <si>
    <t>Beurteilungsbogen zur  Beförderung A13/A14 - Allgemeine Angaben</t>
  </si>
  <si>
    <t>Beurteilungsbogen zur Beförderung A 13/A14 - Teile A und B</t>
  </si>
  <si>
    <t xml:space="preserve">Bitte tragen Sie in die gelb markierten Felder die entsprechende Punktzahl nach folgendem Maßstab  ein: </t>
  </si>
  <si>
    <t>entspricht nicht den Leistungserwartungen</t>
  </si>
  <si>
    <t>1 bis 2</t>
  </si>
  <si>
    <t>entspricht nur eingeschränkt den Leistungserwartungen</t>
  </si>
  <si>
    <t>3 bis 4</t>
  </si>
  <si>
    <t>entspricht den Leistungserwartungen</t>
  </si>
  <si>
    <t>5 bis 9</t>
  </si>
  <si>
    <t>liegt über den Leistungserwartungen</t>
  </si>
  <si>
    <t>10 bis 12</t>
  </si>
  <si>
    <t>übertrifft die Leistungserwartungen in besonderem Maße</t>
  </si>
  <si>
    <t>13 bis 15</t>
  </si>
  <si>
    <t xml:space="preserve"> Teil A: Eignung</t>
  </si>
  <si>
    <t xml:space="preserve">I. Selbstkompetenzen </t>
  </si>
  <si>
    <t>Punkte</t>
  </si>
  <si>
    <t>Anmerkungen</t>
  </si>
  <si>
    <t>Motivation</t>
  </si>
  <si>
    <t>Flexibilität</t>
  </si>
  <si>
    <t>Zuverlässigkeit</t>
  </si>
  <si>
    <t>Ausdauer, Belastbarkeit, Stressbewältigung</t>
  </si>
  <si>
    <t>Durchschnittspunktzahl Selbstkompetenzen</t>
  </si>
  <si>
    <t>II.  Sozialkompetenzen</t>
  </si>
  <si>
    <t>Kontakt- und Kommunikationsfähigkeit</t>
  </si>
  <si>
    <t>Kooperationsfähigkeit</t>
  </si>
  <si>
    <t>Konfliktfähigkeit</t>
  </si>
  <si>
    <t>Empathie</t>
  </si>
  <si>
    <t>Durchschnittspunktzahl  Sozialkompetenz</t>
  </si>
  <si>
    <t>III. Methodenkompetenz</t>
  </si>
  <si>
    <t>Interdisziplinäres Arbeiten</t>
  </si>
  <si>
    <t>Analysefähigkeit</t>
  </si>
  <si>
    <t>Problemlöse- und Transferfähigkeit</t>
  </si>
  <si>
    <t>Entscheidungsvermögen</t>
  </si>
  <si>
    <t>Planungs- und Arbeitsverhalten</t>
  </si>
  <si>
    <t>Organisationales Verhalten</t>
  </si>
  <si>
    <t>Durchschnittspunktzahl Methodenkompetenz</t>
  </si>
  <si>
    <t>Durchschnittspunktzahl Teil A: Eignung</t>
  </si>
  <si>
    <t>Teil B: Befähigung und fachliche Leistung</t>
  </si>
  <si>
    <t>Fachinhalt</t>
  </si>
  <si>
    <t>Methodisch-Didaktische Arrangements</t>
  </si>
  <si>
    <t>Zielorientierung/Zielerreichung</t>
  </si>
  <si>
    <t>Umgang mit Lerngruppen</t>
  </si>
  <si>
    <t>Bezug zu den Teilnehmenden</t>
  </si>
  <si>
    <t>Selbstverständnis als Lehrperson</t>
  </si>
  <si>
    <t xml:space="preserve">Besonderes Engagement </t>
  </si>
  <si>
    <t>Schulpraktische Begleitung</t>
  </si>
  <si>
    <t>Fachliche Stringenz des Konzepts</t>
  </si>
  <si>
    <t>Lernbegleitung</t>
  </si>
  <si>
    <t>Beurteilung</t>
  </si>
  <si>
    <r>
      <t xml:space="preserve">II. </t>
    </r>
    <r>
      <rPr>
        <b/>
        <sz val="11"/>
        <color indexed="8"/>
        <rFont val="Calibri"/>
        <family val="2"/>
      </rPr>
      <t>Forschung und Entwicklung/Transfer</t>
    </r>
  </si>
  <si>
    <t>Publikationen</t>
  </si>
  <si>
    <t>Vortragstätigkeit und verantwortliche Tagungsmitwirkung/ Tagungsorganisation</t>
  </si>
  <si>
    <t>Drittmittel</t>
  </si>
  <si>
    <r>
      <t xml:space="preserve">III. </t>
    </r>
    <r>
      <rPr>
        <b/>
        <sz val="11"/>
        <color indexed="8"/>
        <rFont val="Calibri"/>
        <family val="2"/>
      </rPr>
      <t>Sonstige Dienstleistungen</t>
    </r>
  </si>
  <si>
    <t>Organisationsfähigkeit, Zielorientierung und -erreichung</t>
  </si>
  <si>
    <t>Entscheidungsfähigkeit</t>
  </si>
  <si>
    <t>Institutionelles Handeln</t>
  </si>
  <si>
    <t>Inhaltliche Fachkompetenz bezogen auf die Funktion/die Dienstleistung</t>
  </si>
  <si>
    <t>Besonderes Engagement</t>
  </si>
  <si>
    <t>Kategorie nach Lehrverpflichtungsverordnung</t>
  </si>
  <si>
    <t>bitte bei der entspr. Kategorie eine "1" eingeben</t>
  </si>
  <si>
    <t xml:space="preserve">Überwiegend Lehre </t>
  </si>
  <si>
    <t>Lehre und Forschung zu gleichen Teilen</t>
  </si>
  <si>
    <t>Überwiegend Forschung</t>
  </si>
  <si>
    <t>Endergebnis</t>
  </si>
  <si>
    <t>Durchschnittspunktzahl Teil B: Befähigung und fachliche Leistung (überw. Lehre)</t>
  </si>
  <si>
    <t>Gesamtdurchschnitt Teil A und B (überw. Lehre)</t>
  </si>
  <si>
    <t>Durchschnittspunktzahl Teil B: Befähigung und fachliche Leistung (Lehre=Forschung)</t>
  </si>
  <si>
    <t>Gesamtdurchschnitt Teil A und B (Lehre=Forschung)</t>
  </si>
  <si>
    <t>Durchschnittspunktzahl Teil B: Befähigung und fachliche Leistung (Überw. Forschung)</t>
  </si>
  <si>
    <t>Gesamtdurchschnitt Teil A und B (überw. Forschung)</t>
  </si>
  <si>
    <t>Unterschrift</t>
  </si>
  <si>
    <t>Die Bewerberin /der Bewerber hat damit folgende Gesamtpunktzahl erreicht:</t>
  </si>
  <si>
    <t>Diese Beurteilung wurde der Beamtin/dem Beamten am _________________bekanntgegeben.</t>
  </si>
  <si>
    <t>Diese Beurteilung wurde mit der Beamtin/dem Beamten am _________________erörtert.</t>
  </si>
  <si>
    <t xml:space="preserve">                                                      </t>
  </si>
  <si>
    <t xml:space="preserve">                                                                       </t>
  </si>
  <si>
    <t xml:space="preserve">                                                                </t>
  </si>
  <si>
    <t>Datum/Unterschrift Dekanin/Dekan</t>
  </si>
  <si>
    <t>Datum/Unterschrift fachl. zust. Professorin/Professor</t>
  </si>
  <si>
    <t>Fachlich zust. Professorin/Professor</t>
  </si>
  <si>
    <r>
      <rPr>
        <b/>
        <sz val="11"/>
        <color indexed="8"/>
        <rFont val="Calibri"/>
        <family val="2"/>
      </rPr>
      <t>I. Forschungsbasierte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Lehre und schulpraktische Begleitung</t>
    </r>
  </si>
  <si>
    <t>Durchnittspunktzahl Teil B I: Forschungsbasierte Lehre und schulpraktische Begleitung</t>
  </si>
  <si>
    <t>Durchnittspunktzahl Teil B II: Forschung und Entwicklung/Transfer</t>
  </si>
  <si>
    <t>Durchnittspunktzahl Teil B III: Sonstige Dienstleistungen</t>
  </si>
  <si>
    <t>Weitere Ausfüllhinweise s. Handreichung zur Beförderungrichtlinie vom 12.11.2019  der pädagogischen Hochschule Heidelberg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</si>
</sst>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16" fontId="46" fillId="0" borderId="0" xfId="0" applyNumberFormat="1" applyFont="1" applyAlignment="1">
      <alignment/>
    </xf>
    <xf numFmtId="0" fontId="4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33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" borderId="17" xfId="0" applyFill="1" applyBorder="1" applyAlignment="1">
      <alignment/>
    </xf>
    <xf numFmtId="2" fontId="0" fillId="3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3" borderId="20" xfId="0" applyFill="1" applyBorder="1" applyAlignment="1">
      <alignment vertical="center"/>
    </xf>
    <xf numFmtId="2" fontId="0" fillId="3" borderId="21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4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33" fillId="0" borderId="11" xfId="0" applyFont="1" applyFill="1" applyBorder="1" applyAlignment="1">
      <alignment/>
    </xf>
    <xf numFmtId="0" fontId="33" fillId="33" borderId="24" xfId="0" applyFont="1" applyFill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20" xfId="0" applyFill="1" applyBorder="1" applyAlignment="1">
      <alignment vertical="center" wrapText="1"/>
    </xf>
    <xf numFmtId="2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top" wrapText="1"/>
    </xf>
    <xf numFmtId="2" fontId="0" fillId="2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20" xfId="0" applyFill="1" applyBorder="1" applyAlignment="1">
      <alignment wrapText="1"/>
    </xf>
    <xf numFmtId="0" fontId="0" fillId="7" borderId="20" xfId="0" applyFill="1" applyBorder="1" applyAlignment="1">
      <alignment/>
    </xf>
    <xf numFmtId="0" fontId="0" fillId="7" borderId="22" xfId="0" applyFill="1" applyBorder="1" applyAlignment="1">
      <alignment/>
    </xf>
    <xf numFmtId="0" fontId="10" fillId="7" borderId="20" xfId="0" applyFont="1" applyFill="1" applyBorder="1" applyAlignment="1">
      <alignment wrapText="1"/>
    </xf>
    <xf numFmtId="0" fontId="10" fillId="7" borderId="22" xfId="0" applyFont="1" applyFill="1" applyBorder="1" applyAlignment="1">
      <alignment/>
    </xf>
    <xf numFmtId="0" fontId="0" fillId="7" borderId="20" xfId="0" applyFill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3" fillId="33" borderId="15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49" fillId="0" borderId="2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 vertical="center"/>
    </xf>
    <xf numFmtId="164" fontId="0" fillId="7" borderId="21" xfId="0" applyNumberFormat="1" applyFill="1" applyBorder="1" applyAlignment="1">
      <alignment horizontal="center" vertical="center"/>
    </xf>
    <xf numFmtId="164" fontId="10" fillId="7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6" fillId="0" borderId="0" xfId="0" applyFont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50" fillId="36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6" borderId="3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37" borderId="11" xfId="0" applyFont="1" applyFill="1" applyBorder="1" applyAlignment="1" applyProtection="1">
      <alignment horizontal="left" vertical="center"/>
      <protection/>
    </xf>
    <xf numFmtId="0" fontId="0" fillId="37" borderId="12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40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35" borderId="41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/>
      <protection locked="0"/>
    </xf>
    <xf numFmtId="0" fontId="52" fillId="0" borderId="27" xfId="0" applyFont="1" applyBorder="1" applyAlignment="1" applyProtection="1">
      <alignment vertical="top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5" xfId="0" applyFill="1" applyBorder="1" applyAlignment="1" applyProtection="1">
      <alignment vertical="center"/>
      <protection/>
    </xf>
    <xf numFmtId="0" fontId="0" fillId="37" borderId="16" xfId="0" applyFill="1" applyBorder="1" applyAlignment="1" applyProtection="1">
      <alignment vertical="center" wrapText="1"/>
      <protection/>
    </xf>
    <xf numFmtId="0" fontId="0" fillId="37" borderId="40" xfId="0" applyFill="1" applyBorder="1" applyAlignment="1" applyProtection="1">
      <alignment vertical="center" wrapText="1"/>
      <protection/>
    </xf>
    <xf numFmtId="0" fontId="33" fillId="37" borderId="11" xfId="0" applyFont="1" applyFill="1" applyBorder="1" applyAlignment="1" applyProtection="1">
      <alignment vertical="center" wrapText="1"/>
      <protection/>
    </xf>
    <xf numFmtId="0" fontId="33" fillId="37" borderId="12" xfId="0" applyFont="1" applyFill="1" applyBorder="1" applyAlignment="1" applyProtection="1">
      <alignment vertical="center" wrapText="1"/>
      <protection/>
    </xf>
    <xf numFmtId="0" fontId="33" fillId="37" borderId="13" xfId="0" applyFont="1" applyFill="1" applyBorder="1" applyAlignment="1" applyProtection="1">
      <alignment vertical="center" wrapText="1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36" borderId="45" xfId="0" applyFill="1" applyBorder="1" applyAlignment="1" applyProtection="1">
      <alignment/>
      <protection/>
    </xf>
    <xf numFmtId="0" fontId="0" fillId="36" borderId="46" xfId="0" applyFill="1" applyBorder="1" applyAlignment="1" applyProtection="1">
      <alignment/>
      <protection/>
    </xf>
    <xf numFmtId="0" fontId="0" fillId="38" borderId="0" xfId="0" applyFill="1" applyBorder="1" applyAlignment="1">
      <alignment horizontal="left" vertical="center"/>
    </xf>
    <xf numFmtId="0" fontId="47" fillId="0" borderId="47" xfId="0" applyFont="1" applyBorder="1" applyAlignment="1" applyProtection="1">
      <alignment horizontal="center" vertical="center"/>
      <protection locked="0"/>
    </xf>
    <xf numFmtId="0" fontId="47" fillId="0" borderId="48" xfId="0" applyFont="1" applyBorder="1" applyAlignment="1" applyProtection="1">
      <alignment horizontal="center" vertical="center"/>
      <protection locked="0"/>
    </xf>
    <xf numFmtId="0" fontId="47" fillId="0" borderId="49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wrapText="1"/>
      <protection locked="0"/>
    </xf>
    <xf numFmtId="0" fontId="52" fillId="0" borderId="26" xfId="0" applyFont="1" applyBorder="1" applyAlignment="1" applyProtection="1">
      <alignment wrapText="1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6" xfId="0" applyFont="1" applyBorder="1" applyAlignment="1" applyProtection="1">
      <alignment/>
      <protection locked="0"/>
    </xf>
    <xf numFmtId="0" fontId="33" fillId="33" borderId="11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0" fontId="33" fillId="33" borderId="13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40" xfId="0" applyFill="1" applyBorder="1" applyAlignment="1" applyProtection="1">
      <alignment horizontal="center" vertical="center"/>
      <protection locked="0"/>
    </xf>
    <xf numFmtId="0" fontId="0" fillId="35" borderId="3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51" fillId="0" borderId="20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50" zoomScaleNormal="150" zoomScalePageLayoutView="0" workbookViewId="0" topLeftCell="A13">
      <selection activeCell="C7" sqref="C7"/>
    </sheetView>
  </sheetViews>
  <sheetFormatPr defaultColWidth="11.421875" defaultRowHeight="15"/>
  <cols>
    <col min="1" max="1" width="5.00390625" style="98" customWidth="1"/>
    <col min="2" max="2" width="32.140625" style="98" customWidth="1"/>
    <col min="3" max="3" width="49.8515625" style="98" customWidth="1"/>
    <col min="4" max="16384" width="11.421875" style="98" customWidth="1"/>
  </cols>
  <sheetData>
    <row r="1" spans="1:7" s="97" customFormat="1" ht="21">
      <c r="A1" s="96" t="s">
        <v>20</v>
      </c>
      <c r="B1" s="96"/>
      <c r="C1" s="96"/>
      <c r="D1" s="96"/>
      <c r="E1" s="96"/>
      <c r="F1" s="96"/>
      <c r="G1" s="96"/>
    </row>
    <row r="2" ht="15.75" thickBot="1"/>
    <row r="3" spans="1:3" ht="20.25" customHeight="1">
      <c r="A3" s="99" t="s">
        <v>0</v>
      </c>
      <c r="B3" s="100"/>
      <c r="C3" s="101"/>
    </row>
    <row r="4" spans="1:3" ht="6" customHeight="1">
      <c r="A4" s="148"/>
      <c r="B4" s="149"/>
      <c r="C4" s="102"/>
    </row>
    <row r="5" spans="1:3" ht="20.25" customHeight="1">
      <c r="A5" s="135" t="s">
        <v>1</v>
      </c>
      <c r="B5" s="136"/>
      <c r="C5" s="90"/>
    </row>
    <row r="6" spans="1:3" ht="20.25" customHeight="1">
      <c r="A6" s="135" t="s">
        <v>2</v>
      </c>
      <c r="B6" s="136"/>
      <c r="C6" s="90"/>
    </row>
    <row r="7" spans="1:3" ht="18.75" customHeight="1">
      <c r="A7" s="137" t="s">
        <v>3</v>
      </c>
      <c r="B7" s="138"/>
      <c r="C7" s="90"/>
    </row>
    <row r="8" spans="1:3" ht="15">
      <c r="A8" s="146"/>
      <c r="B8" s="147"/>
      <c r="C8" s="102"/>
    </row>
    <row r="9" spans="1:3" ht="17.25" customHeight="1">
      <c r="A9" s="139" t="s">
        <v>4</v>
      </c>
      <c r="B9" s="140"/>
      <c r="C9" s="90"/>
    </row>
    <row r="10" spans="1:3" ht="15">
      <c r="A10" s="146"/>
      <c r="B10" s="147"/>
      <c r="C10" s="102"/>
    </row>
    <row r="11" spans="1:3" ht="19.5" customHeight="1" thickBot="1">
      <c r="A11" s="141" t="s">
        <v>100</v>
      </c>
      <c r="B11" s="142"/>
      <c r="C11" s="92"/>
    </row>
    <row r="12" ht="15"/>
    <row r="13" ht="15.75" thickBot="1"/>
    <row r="14" spans="1:3" s="103" customFormat="1" ht="27.75" customHeight="1">
      <c r="A14" s="143" t="s">
        <v>17</v>
      </c>
      <c r="B14" s="144"/>
      <c r="C14" s="145"/>
    </row>
    <row r="15" spans="1:3" s="107" customFormat="1" ht="22.5" customHeight="1">
      <c r="A15" s="104" t="s">
        <v>19</v>
      </c>
      <c r="B15" s="105"/>
      <c r="C15" s="106" t="s">
        <v>18</v>
      </c>
    </row>
    <row r="16" spans="1:5" s="111" customFormat="1" ht="34.5" customHeight="1">
      <c r="A16" s="108"/>
      <c r="B16" s="109" t="s">
        <v>5</v>
      </c>
      <c r="C16" s="93"/>
      <c r="D16" s="110"/>
      <c r="E16" s="110"/>
    </row>
    <row r="17" spans="1:3" s="111" customFormat="1" ht="36" customHeight="1">
      <c r="A17" s="112"/>
      <c r="B17" s="113" t="s">
        <v>65</v>
      </c>
      <c r="C17" s="94"/>
    </row>
    <row r="18" spans="1:3" s="111" customFormat="1" ht="35.25" customHeight="1">
      <c r="A18" s="112"/>
      <c r="B18" s="113" t="s">
        <v>6</v>
      </c>
      <c r="C18" s="94"/>
    </row>
    <row r="19" spans="1:3" s="111" customFormat="1" ht="38.25" customHeight="1">
      <c r="A19" s="112"/>
      <c r="B19" s="113" t="s">
        <v>7</v>
      </c>
      <c r="C19" s="94"/>
    </row>
    <row r="20" spans="1:3" s="111" customFormat="1" ht="35.25" customHeight="1">
      <c r="A20" s="112"/>
      <c r="B20" s="113" t="s">
        <v>8</v>
      </c>
      <c r="C20" s="94"/>
    </row>
    <row r="21" spans="1:3" s="111" customFormat="1" ht="30" customHeight="1">
      <c r="A21" s="112"/>
      <c r="B21" s="113" t="s">
        <v>9</v>
      </c>
      <c r="C21" s="94"/>
    </row>
    <row r="22" spans="1:3" s="111" customFormat="1" ht="36.75" customHeight="1">
      <c r="A22" s="112"/>
      <c r="B22" s="113" t="s">
        <v>10</v>
      </c>
      <c r="C22" s="94"/>
    </row>
    <row r="23" spans="1:3" s="111" customFormat="1" ht="33" customHeight="1">
      <c r="A23" s="112"/>
      <c r="B23" s="113" t="s">
        <v>11</v>
      </c>
      <c r="C23" s="94"/>
    </row>
    <row r="24" spans="1:3" s="111" customFormat="1" ht="36.75" customHeight="1">
      <c r="A24" s="112"/>
      <c r="B24" s="113" t="s">
        <v>12</v>
      </c>
      <c r="C24" s="94"/>
    </row>
    <row r="25" spans="1:3" s="111" customFormat="1" ht="34.5" customHeight="1">
      <c r="A25" s="112"/>
      <c r="B25" s="113" t="s">
        <v>13</v>
      </c>
      <c r="C25" s="94"/>
    </row>
    <row r="26" spans="1:3" s="111" customFormat="1" ht="33.75" customHeight="1">
      <c r="A26" s="112"/>
      <c r="B26" s="113" t="s">
        <v>14</v>
      </c>
      <c r="C26" s="94"/>
    </row>
    <row r="27" spans="1:3" s="111" customFormat="1" ht="43.5" customHeight="1">
      <c r="A27" s="112"/>
      <c r="B27" s="113" t="s">
        <v>15</v>
      </c>
      <c r="C27" s="94"/>
    </row>
    <row r="28" spans="1:3" s="111" customFormat="1" ht="38.25" customHeight="1" thickBot="1">
      <c r="A28" s="114"/>
      <c r="B28" s="115" t="s">
        <v>16</v>
      </c>
      <c r="C28" s="95"/>
    </row>
    <row r="29" spans="1:3" s="107" customFormat="1" ht="15">
      <c r="A29" s="116"/>
      <c r="C29" s="117"/>
    </row>
    <row r="30" s="107" customFormat="1" ht="15"/>
    <row r="31" s="107" customFormat="1" ht="15"/>
    <row r="32" s="107" customFormat="1" ht="15"/>
  </sheetData>
  <sheetProtection/>
  <mergeCells count="9">
    <mergeCell ref="A11:B11"/>
    <mergeCell ref="A14:C14"/>
    <mergeCell ref="A8:B8"/>
    <mergeCell ref="A4:B4"/>
    <mergeCell ref="A10:B10"/>
    <mergeCell ref="A5:B5"/>
    <mergeCell ref="A6:B6"/>
    <mergeCell ref="A7:B7"/>
    <mergeCell ref="A9:B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8"/>
  <sheetViews>
    <sheetView zoomScale="175" zoomScaleNormal="175" zoomScalePageLayoutView="0" workbookViewId="0" topLeftCell="A1">
      <selection activeCell="A11" sqref="A11"/>
    </sheetView>
  </sheetViews>
  <sheetFormatPr defaultColWidth="11.421875" defaultRowHeight="15"/>
  <cols>
    <col min="1" max="1" width="48.140625" style="0" customWidth="1"/>
    <col min="3" max="3" width="23.421875" style="0" customWidth="1"/>
  </cols>
  <sheetData>
    <row r="1" spans="1:3" ht="21.75" thickBot="1">
      <c r="A1" s="170" t="s">
        <v>21</v>
      </c>
      <c r="B1" s="171"/>
      <c r="C1" s="172"/>
    </row>
    <row r="2" ht="15">
      <c r="B2" s="2"/>
    </row>
    <row r="3" spans="1:3" ht="15">
      <c r="A3" s="4" t="s">
        <v>22</v>
      </c>
      <c r="B3" s="5"/>
      <c r="C3" s="89"/>
    </row>
    <row r="4" spans="1:3" ht="15">
      <c r="A4" s="173" t="s">
        <v>23</v>
      </c>
      <c r="B4" s="173"/>
      <c r="C4" s="6" t="s">
        <v>24</v>
      </c>
    </row>
    <row r="5" spans="1:3" ht="15">
      <c r="A5" s="173" t="s">
        <v>25</v>
      </c>
      <c r="B5" s="173"/>
      <c r="C5" s="89" t="s">
        <v>26</v>
      </c>
    </row>
    <row r="6" spans="1:3" ht="15">
      <c r="A6" s="173" t="s">
        <v>27</v>
      </c>
      <c r="B6" s="173"/>
      <c r="C6" s="89" t="s">
        <v>28</v>
      </c>
    </row>
    <row r="7" spans="1:3" ht="15">
      <c r="A7" s="173" t="s">
        <v>29</v>
      </c>
      <c r="B7" s="173"/>
      <c r="C7" s="89" t="s">
        <v>30</v>
      </c>
    </row>
    <row r="8" spans="1:3" ht="15">
      <c r="A8" s="173" t="s">
        <v>31</v>
      </c>
      <c r="B8" s="173"/>
      <c r="C8" s="89" t="s">
        <v>32</v>
      </c>
    </row>
    <row r="9" spans="1:2" ht="15">
      <c r="A9" s="72" t="s">
        <v>105</v>
      </c>
      <c r="B9" s="2"/>
    </row>
    <row r="10" ht="15">
      <c r="B10" s="2"/>
    </row>
    <row r="11" spans="1:3" ht="18.75">
      <c r="A11" s="7" t="s">
        <v>33</v>
      </c>
      <c r="B11" s="9"/>
      <c r="C11" s="8"/>
    </row>
    <row r="12" ht="15.75" thickBot="1">
      <c r="B12" s="2"/>
    </row>
    <row r="13" spans="1:3" ht="15">
      <c r="A13" s="10" t="s">
        <v>34</v>
      </c>
      <c r="B13" s="11"/>
      <c r="C13" s="12"/>
    </row>
    <row r="14" spans="1:3" ht="15">
      <c r="A14" s="13"/>
      <c r="B14" s="14" t="s">
        <v>35</v>
      </c>
      <c r="C14" s="3" t="s">
        <v>36</v>
      </c>
    </row>
    <row r="15" spans="1:3" ht="15">
      <c r="A15" s="13" t="s">
        <v>37</v>
      </c>
      <c r="B15" s="118"/>
      <c r="C15" s="91"/>
    </row>
    <row r="16" spans="1:3" ht="15">
      <c r="A16" s="13" t="s">
        <v>38</v>
      </c>
      <c r="B16" s="118"/>
      <c r="C16" s="91"/>
    </row>
    <row r="17" spans="1:3" ht="15">
      <c r="A17" s="13" t="s">
        <v>39</v>
      </c>
      <c r="B17" s="118"/>
      <c r="C17" s="91"/>
    </row>
    <row r="18" spans="1:3" ht="15.75" thickBot="1">
      <c r="A18" s="15" t="s">
        <v>40</v>
      </c>
      <c r="B18" s="119"/>
      <c r="C18" s="120"/>
    </row>
    <row r="19" spans="1:3" ht="15.75" thickBot="1">
      <c r="A19" s="16"/>
      <c r="B19" s="17"/>
      <c r="C19" s="16"/>
    </row>
    <row r="20" spans="1:3" ht="15.75" thickBot="1">
      <c r="A20" s="18" t="s">
        <v>41</v>
      </c>
      <c r="B20" s="19">
        <f>(B15+B16+B17+B18)/4</f>
        <v>0</v>
      </c>
      <c r="C20" s="20"/>
    </row>
    <row r="21" ht="15">
      <c r="B21" s="2"/>
    </row>
    <row r="22" ht="15.75" thickBot="1">
      <c r="B22" s="2"/>
    </row>
    <row r="23" spans="1:3" ht="15">
      <c r="A23" s="10" t="s">
        <v>42</v>
      </c>
      <c r="B23" s="11"/>
      <c r="C23" s="12"/>
    </row>
    <row r="24" spans="1:3" ht="15">
      <c r="A24" s="13"/>
      <c r="B24" s="14" t="s">
        <v>35</v>
      </c>
      <c r="C24" s="3" t="s">
        <v>36</v>
      </c>
    </row>
    <row r="25" spans="1:3" ht="15">
      <c r="A25" s="88" t="s">
        <v>43</v>
      </c>
      <c r="B25" s="118"/>
      <c r="C25" s="91"/>
    </row>
    <row r="26" spans="1:3" ht="15">
      <c r="A26" s="88" t="s">
        <v>44</v>
      </c>
      <c r="B26" s="118"/>
      <c r="C26" s="91"/>
    </row>
    <row r="27" spans="1:3" ht="15">
      <c r="A27" s="88" t="s">
        <v>45</v>
      </c>
      <c r="B27" s="118"/>
      <c r="C27" s="91"/>
    </row>
    <row r="28" spans="1:3" ht="15.75" thickBot="1">
      <c r="A28" s="21" t="s">
        <v>46</v>
      </c>
      <c r="B28" s="119"/>
      <c r="C28" s="120"/>
    </row>
    <row r="29" spans="1:3" ht="15.75" thickBot="1">
      <c r="A29" s="16"/>
      <c r="B29" s="17"/>
      <c r="C29" s="16"/>
    </row>
    <row r="30" spans="1:3" ht="15.75" thickBot="1">
      <c r="A30" s="18" t="s">
        <v>47</v>
      </c>
      <c r="B30" s="19">
        <f>(B25+B26+B27+B28)/4</f>
        <v>0</v>
      </c>
      <c r="C30" s="20"/>
    </row>
    <row r="31" ht="15.75" thickBot="1">
      <c r="B31" s="2"/>
    </row>
    <row r="32" spans="1:3" ht="15">
      <c r="A32" s="10" t="s">
        <v>48</v>
      </c>
      <c r="B32" s="11"/>
      <c r="C32" s="12"/>
    </row>
    <row r="33" spans="1:3" ht="15">
      <c r="A33" s="13"/>
      <c r="B33" s="14" t="s">
        <v>35</v>
      </c>
      <c r="C33" s="3" t="s">
        <v>36</v>
      </c>
    </row>
    <row r="34" spans="1:3" ht="15">
      <c r="A34" s="87" t="s">
        <v>49</v>
      </c>
      <c r="B34" s="118"/>
      <c r="C34" s="91"/>
    </row>
    <row r="35" spans="1:3" ht="15">
      <c r="A35" s="87" t="s">
        <v>50</v>
      </c>
      <c r="B35" s="118"/>
      <c r="C35" s="91"/>
    </row>
    <row r="36" spans="1:3" ht="15">
      <c r="A36" s="87" t="s">
        <v>51</v>
      </c>
      <c r="B36" s="118"/>
      <c r="C36" s="91"/>
    </row>
    <row r="37" spans="1:3" ht="15">
      <c r="A37" s="87" t="s">
        <v>52</v>
      </c>
      <c r="B37" s="118"/>
      <c r="C37" s="91"/>
    </row>
    <row r="38" spans="1:3" ht="15">
      <c r="A38" s="87" t="s">
        <v>53</v>
      </c>
      <c r="B38" s="118"/>
      <c r="C38" s="91"/>
    </row>
    <row r="39" spans="1:3" ht="15.75" thickBot="1">
      <c r="A39" s="22" t="s">
        <v>54</v>
      </c>
      <c r="B39" s="119"/>
      <c r="C39" s="120"/>
    </row>
    <row r="40" ht="15.75" thickBot="1">
      <c r="B40" s="2"/>
    </row>
    <row r="41" spans="1:3" ht="15.75" thickBot="1">
      <c r="A41" s="18" t="s">
        <v>55</v>
      </c>
      <c r="B41" s="19">
        <f>(B34+B35+B38+B36+B37+B39)/6</f>
        <v>0</v>
      </c>
      <c r="C41" s="20"/>
    </row>
    <row r="42" ht="15.75" thickBot="1">
      <c r="B42" s="2"/>
    </row>
    <row r="43" spans="1:3" ht="15.75" thickBot="1">
      <c r="A43" s="23" t="s">
        <v>56</v>
      </c>
      <c r="B43" s="24">
        <f>(B20+B30+B41)/3</f>
        <v>0</v>
      </c>
      <c r="C43" s="25"/>
    </row>
    <row r="44" ht="15">
      <c r="B44" s="2"/>
    </row>
    <row r="45" spans="1:3" ht="15.75" thickBot="1">
      <c r="A45" s="26"/>
      <c r="B45" s="27"/>
      <c r="C45" s="26"/>
    </row>
    <row r="46" spans="1:3" ht="15.75" thickTop="1">
      <c r="A46" s="16"/>
      <c r="B46" s="17"/>
      <c r="C46" s="16"/>
    </row>
    <row r="47" spans="1:3" ht="15">
      <c r="A47" s="16"/>
      <c r="B47" s="17"/>
      <c r="C47" s="16"/>
    </row>
    <row r="48" ht="15">
      <c r="B48" s="2"/>
    </row>
    <row r="49" spans="1:3" ht="18.75">
      <c r="A49" s="28" t="s">
        <v>57</v>
      </c>
      <c r="B49" s="30"/>
      <c r="C49" s="29"/>
    </row>
    <row r="50" ht="7.5" customHeight="1" thickBot="1">
      <c r="B50" s="2"/>
    </row>
    <row r="51" spans="1:3" ht="15.75" thickBot="1">
      <c r="A51" s="167" t="s">
        <v>101</v>
      </c>
      <c r="B51" s="168"/>
      <c r="C51" s="169"/>
    </row>
    <row r="52" spans="1:3" ht="10.5" customHeight="1">
      <c r="A52" s="31"/>
      <c r="B52" s="65" t="s">
        <v>35</v>
      </c>
      <c r="C52" s="66" t="s">
        <v>36</v>
      </c>
    </row>
    <row r="53" spans="1:3" ht="15">
      <c r="A53" s="32" t="s">
        <v>5</v>
      </c>
      <c r="B53" s="63"/>
      <c r="C53" s="64"/>
    </row>
    <row r="54" spans="1:3" ht="18" customHeight="1">
      <c r="A54" s="33" t="s">
        <v>58</v>
      </c>
      <c r="B54" s="121"/>
      <c r="C54" s="122"/>
    </row>
    <row r="55" spans="1:3" ht="21.75" customHeight="1">
      <c r="A55" s="35" t="s">
        <v>59</v>
      </c>
      <c r="B55" s="118"/>
      <c r="C55" s="123"/>
    </row>
    <row r="56" spans="1:3" ht="21.75" customHeight="1">
      <c r="A56" s="33" t="s">
        <v>60</v>
      </c>
      <c r="B56" s="121"/>
      <c r="C56" s="122"/>
    </row>
    <row r="57" spans="1:3" ht="23.25" customHeight="1">
      <c r="A57" s="35" t="s">
        <v>61</v>
      </c>
      <c r="B57" s="118"/>
      <c r="C57" s="123"/>
    </row>
    <row r="58" spans="1:3" ht="21.75" customHeight="1">
      <c r="A58" s="33" t="s">
        <v>62</v>
      </c>
      <c r="B58" s="124"/>
      <c r="C58" s="91"/>
    </row>
    <row r="59" spans="1:3" ht="18" customHeight="1">
      <c r="A59" s="35" t="s">
        <v>63</v>
      </c>
      <c r="B59" s="118"/>
      <c r="C59" s="122"/>
    </row>
    <row r="60" spans="1:3" ht="21.75" customHeight="1">
      <c r="A60" s="69" t="s">
        <v>64</v>
      </c>
      <c r="B60" s="124"/>
      <c r="C60" s="125"/>
    </row>
    <row r="61" spans="1:3" ht="18.75" customHeight="1">
      <c r="A61" s="71" t="s">
        <v>65</v>
      </c>
      <c r="B61" s="67"/>
      <c r="C61" s="68"/>
    </row>
    <row r="62" spans="1:3" ht="20.25" customHeight="1">
      <c r="A62" s="70" t="s">
        <v>66</v>
      </c>
      <c r="B62" s="126"/>
      <c r="C62" s="122"/>
    </row>
    <row r="63" spans="1:3" ht="18.75" customHeight="1">
      <c r="A63" s="36" t="s">
        <v>67</v>
      </c>
      <c r="B63" s="118"/>
      <c r="C63" s="123"/>
    </row>
    <row r="64" spans="1:3" ht="21.75" customHeight="1" thickBot="1">
      <c r="A64" s="37" t="s">
        <v>68</v>
      </c>
      <c r="B64" s="118"/>
      <c r="C64" s="123"/>
    </row>
    <row r="65" spans="2:3" ht="5.25" customHeight="1" thickBot="1">
      <c r="B65" s="17"/>
      <c r="C65" s="16"/>
    </row>
    <row r="66" spans="1:3" ht="27.75" customHeight="1" thickBot="1">
      <c r="A66" s="38" t="s">
        <v>102</v>
      </c>
      <c r="B66" s="39" t="e">
        <f>(B54+B55+B56+B57+B58+B59+B60+B61+B62+B63+B64)/COUNTIF(B54:B64,"&gt;0")</f>
        <v>#DIV/0!</v>
      </c>
      <c r="C66" s="40"/>
    </row>
    <row r="67" ht="6.75" customHeight="1">
      <c r="B67" s="2"/>
    </row>
    <row r="68" ht="7.5" customHeight="1" thickBot="1">
      <c r="B68" s="2"/>
    </row>
    <row r="69" spans="1:3" ht="15">
      <c r="A69" s="41" t="s">
        <v>69</v>
      </c>
      <c r="B69" s="11"/>
      <c r="C69" s="12"/>
    </row>
    <row r="70" spans="1:3" ht="12" customHeight="1">
      <c r="A70" s="13"/>
      <c r="B70" s="14" t="s">
        <v>35</v>
      </c>
      <c r="C70" s="42" t="s">
        <v>36</v>
      </c>
    </row>
    <row r="71" spans="1:3" ht="15">
      <c r="A71" s="35" t="s">
        <v>70</v>
      </c>
      <c r="B71" s="118"/>
      <c r="C71" s="91"/>
    </row>
    <row r="72" spans="1:3" ht="39.75" customHeight="1">
      <c r="A72" s="35" t="s">
        <v>71</v>
      </c>
      <c r="B72" s="118"/>
      <c r="C72" s="91"/>
    </row>
    <row r="73" spans="1:3" ht="34.5" customHeight="1">
      <c r="A73" s="35" t="s">
        <v>9</v>
      </c>
      <c r="B73" s="118"/>
      <c r="C73" s="91"/>
    </row>
    <row r="74" spans="1:3" ht="15">
      <c r="A74" s="43" t="s">
        <v>72</v>
      </c>
      <c r="B74" s="118"/>
      <c r="C74" s="91"/>
    </row>
    <row r="75" spans="1:3" ht="18.75" customHeight="1" thickBot="1">
      <c r="A75" s="44" t="s">
        <v>64</v>
      </c>
      <c r="B75" s="119"/>
      <c r="C75" s="120"/>
    </row>
    <row r="76" spans="1:3" ht="7.5" customHeight="1" thickBot="1">
      <c r="A76" s="45"/>
      <c r="B76" s="17"/>
      <c r="C76" s="16"/>
    </row>
    <row r="77" spans="1:3" ht="27.75" customHeight="1" thickBot="1">
      <c r="A77" s="46" t="s">
        <v>103</v>
      </c>
      <c r="B77" s="50" t="e">
        <f>(B71+B72+B73+B74+B75)/COUNTIF(B71:B75,"&gt;0")</f>
        <v>#DIV/0!</v>
      </c>
      <c r="C77" s="47"/>
    </row>
    <row r="78" spans="1:3" ht="7.5" customHeight="1">
      <c r="A78" s="48"/>
      <c r="B78" s="17"/>
      <c r="C78" s="16"/>
    </row>
    <row r="79" spans="2:3" ht="7.5" customHeight="1" thickBot="1">
      <c r="B79" s="16"/>
      <c r="C79" s="16"/>
    </row>
    <row r="80" spans="1:3" ht="15">
      <c r="A80" s="41" t="s">
        <v>73</v>
      </c>
      <c r="B80" s="11"/>
      <c r="C80" s="12"/>
    </row>
    <row r="81" spans="1:3" ht="11.25" customHeight="1">
      <c r="A81" s="13"/>
      <c r="B81" s="14" t="s">
        <v>35</v>
      </c>
      <c r="C81" s="42" t="s">
        <v>36</v>
      </c>
    </row>
    <row r="82" spans="1:3" ht="30.75" customHeight="1">
      <c r="A82" s="35" t="s">
        <v>74</v>
      </c>
      <c r="B82" s="118"/>
      <c r="C82" s="91"/>
    </row>
    <row r="83" spans="1:3" ht="15">
      <c r="A83" s="35" t="s">
        <v>75</v>
      </c>
      <c r="B83" s="118"/>
      <c r="C83" s="91"/>
    </row>
    <row r="84" spans="1:3" ht="15">
      <c r="A84" s="35" t="s">
        <v>76</v>
      </c>
      <c r="B84" s="118"/>
      <c r="C84" s="91"/>
    </row>
    <row r="85" spans="1:3" ht="31.5" customHeight="1">
      <c r="A85" s="49" t="s">
        <v>77</v>
      </c>
      <c r="B85" s="118"/>
      <c r="C85" s="91"/>
    </row>
    <row r="86" spans="1:3" ht="15.75" thickBot="1">
      <c r="A86" s="44" t="s">
        <v>78</v>
      </c>
      <c r="B86" s="119"/>
      <c r="C86" s="120"/>
    </row>
    <row r="87" spans="1:3" ht="12" customHeight="1" thickBot="1">
      <c r="A87" s="45"/>
      <c r="B87" s="17"/>
      <c r="C87" s="16"/>
    </row>
    <row r="88" spans="1:3" ht="30.75" customHeight="1" thickBot="1">
      <c r="A88" s="46" t="s">
        <v>104</v>
      </c>
      <c r="B88" s="50" t="e">
        <f>(B82+B83+B84+B85+B86)/COUNTIF(B82:B86,"&gt;0")</f>
        <v>#DIV/0!</v>
      </c>
      <c r="C88" s="47"/>
    </row>
    <row r="89" spans="1:3" ht="15">
      <c r="A89" s="51"/>
      <c r="B89" s="52"/>
      <c r="C89" s="53"/>
    </row>
    <row r="90" spans="1:3" ht="15.75" thickBot="1">
      <c r="A90" s="51"/>
      <c r="B90" s="52"/>
      <c r="C90" s="53"/>
    </row>
    <row r="91" spans="1:3" ht="15">
      <c r="A91" s="158" t="s">
        <v>79</v>
      </c>
      <c r="B91" s="159"/>
      <c r="C91" s="160"/>
    </row>
    <row r="92" spans="1:3" ht="15">
      <c r="A92" s="54"/>
      <c r="B92" s="161" t="s">
        <v>80</v>
      </c>
      <c r="C92" s="162"/>
    </row>
    <row r="93" spans="1:3" ht="15">
      <c r="A93" s="87" t="s">
        <v>81</v>
      </c>
      <c r="B93" s="163"/>
      <c r="C93" s="164"/>
    </row>
    <row r="94" spans="1:3" ht="15">
      <c r="A94" s="87" t="s">
        <v>82</v>
      </c>
      <c r="B94" s="163"/>
      <c r="C94" s="164"/>
    </row>
    <row r="95" spans="1:3" ht="15.75" thickBot="1">
      <c r="A95" s="22" t="s">
        <v>83</v>
      </c>
      <c r="B95" s="165"/>
      <c r="C95" s="166"/>
    </row>
    <row r="96" spans="1:3" ht="15">
      <c r="A96" s="55"/>
      <c r="B96" s="56"/>
      <c r="C96" s="56"/>
    </row>
    <row r="97" spans="1:3" ht="15">
      <c r="A97" s="55"/>
      <c r="B97" s="56"/>
      <c r="C97" s="56"/>
    </row>
    <row r="98" spans="1:3" ht="15">
      <c r="A98" s="150" t="s">
        <v>84</v>
      </c>
      <c r="B98" s="150"/>
      <c r="C98" s="150"/>
    </row>
    <row r="99" spans="2:3" ht="15.75" thickBot="1">
      <c r="B99" s="2"/>
      <c r="C99" s="16"/>
    </row>
    <row r="100" spans="1:3" ht="32.25" customHeight="1" thickBot="1">
      <c r="A100" s="57" t="s">
        <v>85</v>
      </c>
      <c r="B100" s="39" t="e">
        <f>(B66/100*60+B77/100*30+B88/100*10)*COUNTIF(B93,"=1")</f>
        <v>#DIV/0!</v>
      </c>
      <c r="C100" s="40"/>
    </row>
    <row r="101" spans="1:3" ht="15.75" thickBot="1">
      <c r="A101" s="58" t="s">
        <v>86</v>
      </c>
      <c r="B101" s="85" t="e">
        <f>(B100/3*2+B43/3*1)*COUNTIF(B100,"&gt;0")</f>
        <v>#DIV/0!</v>
      </c>
      <c r="C101" s="59"/>
    </row>
    <row r="102" ht="15.75" thickBot="1">
      <c r="B102" s="2"/>
    </row>
    <row r="103" spans="1:3" ht="32.25" customHeight="1" thickBot="1">
      <c r="A103" s="57" t="s">
        <v>87</v>
      </c>
      <c r="B103" s="39" t="e">
        <f>(B66/100*45+B77/100*45+B88/100*10)*COUNTIF(B94,"=1")</f>
        <v>#DIV/0!</v>
      </c>
      <c r="C103" s="40"/>
    </row>
    <row r="104" spans="1:3" ht="15.75" thickBot="1">
      <c r="A104" s="60" t="s">
        <v>88</v>
      </c>
      <c r="B104" s="86" t="e">
        <f>(B103/3*2+B43/3*1)*COUNTIF(B103,"&gt;0")</f>
        <v>#DIV/0!</v>
      </c>
      <c r="C104" s="61"/>
    </row>
    <row r="105" ht="15.75" thickBot="1">
      <c r="B105" s="2"/>
    </row>
    <row r="106" spans="1:3" ht="33.75" customHeight="1" thickBot="1">
      <c r="A106" s="57" t="s">
        <v>89</v>
      </c>
      <c r="B106" s="39" t="e">
        <f>(B66/100*30+B77/100*60+B88/100*10)*COUNTIF(B95,"=1")</f>
        <v>#DIV/0!</v>
      </c>
      <c r="C106" s="40"/>
    </row>
    <row r="107" spans="1:3" ht="15.75" thickBot="1">
      <c r="A107" s="62" t="s">
        <v>90</v>
      </c>
      <c r="B107" s="85" t="e">
        <f>(B106/3*2+B43/3*1)*COUNTIF(B106,"&gt;0")</f>
        <v>#DIV/0!</v>
      </c>
      <c r="C107" s="59"/>
    </row>
    <row r="108" ht="15">
      <c r="B108" s="2"/>
    </row>
    <row r="109" s="73" customFormat="1" ht="5.25" customHeight="1">
      <c r="B109" s="74"/>
    </row>
    <row r="110" s="1" customFormat="1" ht="5.25" customHeight="1">
      <c r="B110" s="75"/>
    </row>
    <row r="111" s="1" customFormat="1" ht="5.25" customHeight="1" thickBot="1">
      <c r="B111" s="75"/>
    </row>
    <row r="112" spans="1:3" ht="15.75" thickBot="1">
      <c r="A112" s="77" t="s">
        <v>92</v>
      </c>
      <c r="B112" s="84"/>
      <c r="C112" s="79"/>
    </row>
    <row r="113" spans="1:3" ht="15">
      <c r="A113" s="80"/>
      <c r="B113" s="17"/>
      <c r="C113" s="151" t="s">
        <v>35</v>
      </c>
    </row>
    <row r="114" spans="1:3" ht="15">
      <c r="A114" s="80"/>
      <c r="B114" s="17"/>
      <c r="C114" s="152"/>
    </row>
    <row r="115" spans="1:3" ht="15.75" thickBot="1">
      <c r="A115" s="80"/>
      <c r="B115" s="17"/>
      <c r="C115" s="153"/>
    </row>
    <row r="116" spans="1:3" ht="16.5" customHeight="1">
      <c r="A116" s="127"/>
      <c r="B116" s="128"/>
      <c r="C116" s="129"/>
    </row>
    <row r="117" spans="1:3" ht="15">
      <c r="A117" s="127"/>
      <c r="B117" s="128"/>
      <c r="C117" s="129"/>
    </row>
    <row r="118" spans="1:3" ht="15">
      <c r="A118" s="130" t="s">
        <v>96</v>
      </c>
      <c r="B118" s="156" t="s">
        <v>97</v>
      </c>
      <c r="C118" s="157"/>
    </row>
    <row r="119" spans="1:3" ht="26.25" customHeight="1">
      <c r="A119" s="131" t="s">
        <v>98</v>
      </c>
      <c r="B119" s="154" t="s">
        <v>99</v>
      </c>
      <c r="C119" s="155"/>
    </row>
    <row r="120" spans="1:3" ht="15.75" thickBot="1">
      <c r="A120" s="132"/>
      <c r="B120" s="133"/>
      <c r="C120" s="134"/>
    </row>
    <row r="121" ht="15.75" thickBot="1"/>
    <row r="122" spans="1:3" ht="15">
      <c r="A122" s="77" t="s">
        <v>93</v>
      </c>
      <c r="B122" s="78"/>
      <c r="C122" s="79"/>
    </row>
    <row r="123" spans="1:3" ht="15">
      <c r="A123" s="80"/>
      <c r="B123" s="16"/>
      <c r="C123" s="34"/>
    </row>
    <row r="124" spans="1:3" ht="15">
      <c r="A124" s="80" t="s">
        <v>94</v>
      </c>
      <c r="B124" s="16"/>
      <c r="C124" s="34"/>
    </row>
    <row r="125" spans="1:3" ht="15">
      <c r="A125" s="80"/>
      <c r="B125" s="16"/>
      <c r="C125" s="34"/>
    </row>
    <row r="126" spans="1:3" ht="15">
      <c r="A126" s="81" t="s">
        <v>95</v>
      </c>
      <c r="B126" s="16"/>
      <c r="C126" s="34"/>
    </row>
    <row r="127" spans="1:3" ht="15">
      <c r="A127" s="80" t="s">
        <v>91</v>
      </c>
      <c r="B127" s="16"/>
      <c r="C127" s="34"/>
    </row>
    <row r="128" spans="1:3" ht="15.75" thickBot="1">
      <c r="A128" s="82"/>
      <c r="B128" s="76"/>
      <c r="C128" s="83"/>
    </row>
  </sheetData>
  <sheetProtection password="CC34" sheet="1" objects="1" scenarios="1"/>
  <mergeCells count="16">
    <mergeCell ref="A51:C51"/>
    <mergeCell ref="A1:C1"/>
    <mergeCell ref="A4:B4"/>
    <mergeCell ref="A5:B5"/>
    <mergeCell ref="A6:B6"/>
    <mergeCell ref="A7:B7"/>
    <mergeCell ref="A8:B8"/>
    <mergeCell ref="A98:C98"/>
    <mergeCell ref="C113:C115"/>
    <mergeCell ref="B119:C119"/>
    <mergeCell ref="B118:C118"/>
    <mergeCell ref="A91:C91"/>
    <mergeCell ref="B92:C92"/>
    <mergeCell ref="B93:C93"/>
    <mergeCell ref="B94:C94"/>
    <mergeCell ref="B95:C9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Wiese-Heß Stephanie</dc:creator>
  <cp:keywords/>
  <dc:description/>
  <cp:lastModifiedBy>Dommel Cornelius</cp:lastModifiedBy>
  <cp:lastPrinted>2019-11-18T11:36:17Z</cp:lastPrinted>
  <dcterms:created xsi:type="dcterms:W3CDTF">2019-06-16T12:05:39Z</dcterms:created>
  <dcterms:modified xsi:type="dcterms:W3CDTF">2019-11-18T11:36:58Z</dcterms:modified>
  <cp:category/>
  <cp:version/>
  <cp:contentType/>
  <cp:contentStatus/>
</cp:coreProperties>
</file>