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vwfp3\home\Dommel\Desktop\Abteilung Personal\DAB\Allgemeines\"/>
    </mc:Choice>
  </mc:AlternateContent>
  <xr:revisionPtr revIDLastSave="0" documentId="8_{DD029E3E-AF47-4CDC-8D28-A222B2C4720F}" xr6:coauthVersionLast="36" xr6:coauthVersionMax="36" xr10:uidLastSave="{00000000-0000-0000-0000-000000000000}"/>
  <bookViews>
    <workbookView xWindow="0" yWindow="0" windowWidth="23040" windowHeight="8550" xr2:uid="{00000000-000D-0000-FFFF-FFFF00000000}"/>
  </bookViews>
  <sheets>
    <sheet name="Aufgabenbeschreibung erweitert" sheetId="8" r:id="rId1"/>
    <sheet name="Tabelle1" sheetId="9" r:id="rId2"/>
  </sheets>
  <definedNames>
    <definedName name="Print_Area" localSheetId="0">'Aufgabenbeschreibung erweitert'!$A$7:$AH$149</definedName>
    <definedName name="Print_Titles" localSheetId="0">'Aufgabenbeschreibung erweitert'!$4:$6</definedName>
  </definedNames>
  <calcPr calcId="191029"/>
</workbook>
</file>

<file path=xl/calcChain.xml><?xml version="1.0" encoding="utf-8"?>
<calcChain xmlns="http://schemas.openxmlformats.org/spreadsheetml/2006/main">
  <c r="AN39" i="8" l="1"/>
  <c r="AI36" i="8" s="1"/>
  <c r="AN38" i="8" l="1"/>
  <c r="AJ36" i="8" s="1"/>
  <c r="AI135" i="8"/>
  <c r="H135" i="8"/>
  <c r="AI131" i="8"/>
  <c r="H131" i="8"/>
  <c r="AI127" i="8"/>
  <c r="AJ124" i="8"/>
  <c r="AI124" i="8"/>
  <c r="H124" i="8"/>
  <c r="AJ120" i="8"/>
  <c r="AI120" i="8"/>
  <c r="H120" i="8"/>
  <c r="AJ116" i="8"/>
  <c r="AI116" i="8"/>
  <c r="H116" i="8"/>
  <c r="AJ110" i="8"/>
  <c r="AI110" i="8"/>
  <c r="H110" i="8"/>
  <c r="AJ106" i="8"/>
  <c r="AI106" i="8"/>
  <c r="H106" i="8"/>
  <c r="AJ102" i="8"/>
  <c r="AI102" i="8"/>
  <c r="H102" i="8"/>
  <c r="AJ98" i="8"/>
  <c r="AI98" i="8"/>
  <c r="H98" i="8"/>
  <c r="AJ94" i="8"/>
  <c r="AI94" i="8"/>
  <c r="H94" i="8"/>
  <c r="AJ90" i="8"/>
  <c r="AI90" i="8"/>
  <c r="H90" i="8"/>
  <c r="AJ86" i="8"/>
  <c r="AI86" i="8"/>
  <c r="H86" i="8"/>
  <c r="AJ82" i="8"/>
  <c r="AI82" i="8"/>
  <c r="AI81" i="8"/>
  <c r="AJ80" i="8"/>
  <c r="AF77" i="8"/>
  <c r="AI77" i="8" s="1"/>
  <c r="AJ77" i="8" s="1"/>
  <c r="AF74" i="8"/>
  <c r="AF73" i="8"/>
  <c r="AF72" i="8"/>
  <c r="AF71" i="8"/>
  <c r="AJ56" i="8"/>
  <c r="AF55" i="8"/>
  <c r="AJ55" i="8" s="1"/>
  <c r="G55" i="8"/>
  <c r="Y50" i="8"/>
  <c r="E50" i="8"/>
  <c r="Y47" i="8"/>
  <c r="E47" i="8"/>
  <c r="Y44" i="8"/>
  <c r="E44" i="8"/>
  <c r="Y41" i="8"/>
  <c r="E41" i="8"/>
  <c r="N14" i="8"/>
  <c r="I8" i="8"/>
  <c r="AF9" i="8" s="1"/>
  <c r="AF76" i="8" l="1"/>
  <c r="AI76" i="8" s="1"/>
  <c r="AJ76" i="8" s="1"/>
  <c r="AF1" i="8" l="1"/>
  <c r="AF10" i="8" s="1"/>
  <c r="AF2" i="8"/>
  <c r="AF3" i="8" l="1"/>
  <c r="AF12" i="8" s="1"/>
  <c r="AF11" i="8"/>
</calcChain>
</file>

<file path=xl/sharedStrings.xml><?xml version="1.0" encoding="utf-8"?>
<sst xmlns="http://schemas.openxmlformats.org/spreadsheetml/2006/main" count="239" uniqueCount="155">
  <si>
    <t>1.</t>
  </si>
  <si>
    <t>2.</t>
  </si>
  <si>
    <t>3.</t>
  </si>
  <si>
    <t>4.</t>
  </si>
  <si>
    <t>5.</t>
  </si>
  <si>
    <t>6.</t>
  </si>
  <si>
    <t>7.</t>
  </si>
  <si>
    <t>8.</t>
  </si>
  <si>
    <t>9.</t>
  </si>
  <si>
    <t>SWS</t>
  </si>
  <si>
    <t>durch:</t>
  </si>
  <si>
    <t>bis:</t>
  </si>
  <si>
    <t>genehmigt am:</t>
  </si>
  <si>
    <t>Name:</t>
  </si>
  <si>
    <t>Vorname:</t>
  </si>
  <si>
    <t>Summe:</t>
  </si>
  <si>
    <t>Amtsbezeichnung:</t>
  </si>
  <si>
    <t>Begründung:</t>
  </si>
  <si>
    <t>fachwissenschaftlich/fachdidaktisch (überwiegend theoretisch)</t>
  </si>
  <si>
    <t>fachpraktisch-didaktisch (überwiegend praktisch)</t>
  </si>
  <si>
    <t>Art:</t>
  </si>
  <si>
    <t>Gegenstandsbereich:</t>
  </si>
  <si>
    <t>nach Bedarf</t>
  </si>
  <si>
    <t>jährlich</t>
  </si>
  <si>
    <t>halbjährlich</t>
  </si>
  <si>
    <t>auszubringen:</t>
  </si>
  <si>
    <t>Betreuung  von:</t>
  </si>
  <si>
    <t>Blockpraktika</t>
  </si>
  <si>
    <t>Grundschule</t>
  </si>
  <si>
    <t>&lt;Auswahl&gt;</t>
  </si>
  <si>
    <t>Bereich:</t>
  </si>
  <si>
    <t>Beschreibung:</t>
  </si>
  <si>
    <t>Aufgabe:</t>
  </si>
  <si>
    <t>innerhalb des Veranstaltungszeitraumes</t>
  </si>
  <si>
    <t>außerhalb des Veranstaltungszeitraumes</t>
  </si>
  <si>
    <t xml:space="preserve">zu erbringen: </t>
  </si>
  <si>
    <t>fortlaufend</t>
  </si>
  <si>
    <t>wöchentlicher Umfang (h):</t>
  </si>
  <si>
    <t>Teilnahme an Fachkongressen (ohne Mitwirkung)</t>
  </si>
  <si>
    <t>offen</t>
  </si>
  <si>
    <t>Anlass:</t>
  </si>
  <si>
    <t>dienstlich</t>
  </si>
  <si>
    <t>fachlich</t>
  </si>
  <si>
    <t>wöchentlicher Umfang (h) ca.:</t>
  </si>
  <si>
    <t>Berufliche Schule</t>
  </si>
  <si>
    <t>Datum</t>
  </si>
  <si>
    <t>Beratung/Betreuung der Studierenden (Sprechstunde)</t>
  </si>
  <si>
    <t>im Veranstaltungszeitraum wöchentlich ca.:</t>
  </si>
  <si>
    <t>durchschnittliche Wochenarbeitszeit pro Semester</t>
  </si>
  <si>
    <t>bis 6</t>
  </si>
  <si>
    <t>7 bis 12</t>
  </si>
  <si>
    <t>13 bis 18</t>
  </si>
  <si>
    <t>19 bis 24</t>
  </si>
  <si>
    <t>25 bis 30</t>
  </si>
  <si>
    <t>31 bis 36</t>
  </si>
  <si>
    <t>37 bis 42</t>
  </si>
  <si>
    <t>43 bis 48</t>
  </si>
  <si>
    <t>49 bis 54</t>
  </si>
  <si>
    <t>55 bis 60</t>
  </si>
  <si>
    <t>bis 16</t>
  </si>
  <si>
    <t>17 bis 32</t>
  </si>
  <si>
    <t>49 bis 64</t>
  </si>
  <si>
    <t>65 bis 80</t>
  </si>
  <si>
    <t>81 bis 96</t>
  </si>
  <si>
    <t>97 bis 112</t>
  </si>
  <si>
    <t>113 bis 128</t>
  </si>
  <si>
    <t>129 bis 144</t>
  </si>
  <si>
    <t>33 bis 48</t>
  </si>
  <si>
    <t>145 bis 160</t>
  </si>
  <si>
    <t>bis 4</t>
  </si>
  <si>
    <t>5 bis 8</t>
  </si>
  <si>
    <t>9 bis 12</t>
  </si>
  <si>
    <t>13 bis 16</t>
  </si>
  <si>
    <t>17 bis 20</t>
  </si>
  <si>
    <t>21 bis 24</t>
  </si>
  <si>
    <t>25 bis 28</t>
  </si>
  <si>
    <t>29 bis 32</t>
  </si>
  <si>
    <t>33 bis 36</t>
  </si>
  <si>
    <t>37 bis 40</t>
  </si>
  <si>
    <t>Arbeitsstunden</t>
  </si>
  <si>
    <t>Ansatz</t>
  </si>
  <si>
    <t>zusätzlicher Zeitaufwand ist ggf. als Dienstleistung auszuweisen und zu begründen</t>
  </si>
  <si>
    <t>Art und Themenfelder/Gegenstandsbereiche der auszubringenden Lehrangebote (nach Priorität in absteigender Folge)</t>
  </si>
  <si>
    <t>planmäßige Aktualisierung</t>
  </si>
  <si>
    <t>außerplanmäßige Aktualisierung</t>
  </si>
  <si>
    <t>Erstausfertigung</t>
  </si>
  <si>
    <t>zeitlicher Umfang pro Semester (h)</t>
  </si>
  <si>
    <t>Umfang (h) pro Semester insgesamt ca.:</t>
  </si>
  <si>
    <t>Anzahl (ca.)</t>
  </si>
  <si>
    <t>Verhältnis Lehre/Forschung:</t>
  </si>
  <si>
    <t>ja</t>
  </si>
  <si>
    <t>nein</t>
  </si>
  <si>
    <t>Masterarbeit einschließlich Beratung u. Verteidigung</t>
  </si>
  <si>
    <t>Betreuung von Berufspraktika im Studiengang:</t>
  </si>
  <si>
    <t>durchschnittliche Wochenarbeitszeit in der veranstaltungsfreien Zeit</t>
  </si>
  <si>
    <t>durchschnittliche Wochenarbeitszeit im Veranstaltungszeitraum</t>
  </si>
  <si>
    <t>in der veranstaltungsfreien Zeit (Gesamtstundenzahl pro Semester ca.:)</t>
  </si>
  <si>
    <t>ganzjährig/wöchentlicher Durchschnitt</t>
  </si>
  <si>
    <t>Inkrafttreten zum:</t>
  </si>
  <si>
    <t>Rechnerische Wochenarbeitszeit im Veranstaltungszeitraum:</t>
  </si>
  <si>
    <t>Rechnerische Wochenarbeitszeit in der veranstaltungsfreien Zeit:</t>
  </si>
  <si>
    <t>Rechnerische Wochenarbeitszeit pro Semester:</t>
  </si>
  <si>
    <t>Wissenschaftliche Hausarbeiten Lehramt</t>
  </si>
  <si>
    <t>Bachelorarbeit</t>
  </si>
  <si>
    <t>Durchschnittliche regelmäßige wöchentliche Arbeitszeit gemäß TV-L bzw. AzUVO in Prozent:</t>
  </si>
  <si>
    <t>in Stunden:</t>
  </si>
  <si>
    <t>Berechnung:</t>
  </si>
  <si>
    <t>Modulverantwortung</t>
  </si>
  <si>
    <t>Unterschrift Dekan/in</t>
  </si>
  <si>
    <t>keine Praktika</t>
  </si>
  <si>
    <t>Tagespraktika/ISP</t>
  </si>
  <si>
    <t>SBBZ</t>
  </si>
  <si>
    <t>Sekundarstufe 1</t>
  </si>
  <si>
    <r>
      <t xml:space="preserve">3. </t>
    </r>
    <r>
      <rPr>
        <b/>
        <u/>
        <sz val="8"/>
        <rFont val="Arial"/>
        <family val="2"/>
      </rPr>
      <t>Lehrtätigkeit</t>
    </r>
  </si>
  <si>
    <r>
      <t xml:space="preserve">5. </t>
    </r>
    <r>
      <rPr>
        <b/>
        <u/>
        <sz val="8"/>
        <rFont val="Arial"/>
        <family val="2"/>
      </rPr>
      <t>Prüfertätigkeiten bei Studienabschlussprüfungen, Modulverantwortung</t>
    </r>
  </si>
  <si>
    <r>
      <t xml:space="preserve">6. </t>
    </r>
    <r>
      <rPr>
        <b/>
        <u/>
        <sz val="8"/>
        <rFont val="Arial"/>
        <family val="2"/>
      </rPr>
      <t>Dienst- und Verwaltungsaufgaben</t>
    </r>
  </si>
  <si>
    <r>
      <t xml:space="preserve">4. </t>
    </r>
    <r>
      <rPr>
        <b/>
        <u/>
        <sz val="8"/>
        <rFont val="Arial"/>
        <family val="2"/>
      </rPr>
      <t>Betreuung von Schul- und Berufspraktika</t>
    </r>
  </si>
  <si>
    <t>Unterschrift Rektor/in</t>
  </si>
  <si>
    <t>Bemerkungen:</t>
  </si>
  <si>
    <t>Akademische/r Mitarbeiter/in (angestellt)</t>
  </si>
  <si>
    <t>Akademische/r Mitarbeiter/in (beamtet)</t>
  </si>
  <si>
    <t>Lehre pro Semester (Festsetzung durch den Fakultätsvorstand) …</t>
  </si>
  <si>
    <t>Wochen VZ</t>
  </si>
  <si>
    <t>Wochen VFZ</t>
  </si>
  <si>
    <t>Faktor VFZ</t>
  </si>
  <si>
    <t>Faktor VZ</t>
  </si>
  <si>
    <r>
      <t xml:space="preserve">1. </t>
    </r>
    <r>
      <rPr>
        <b/>
        <u/>
        <sz val="8"/>
        <rFont val="Arial"/>
        <family val="2"/>
      </rPr>
      <t>Stellenzuordnung</t>
    </r>
  </si>
  <si>
    <t>Sonstige Mitarbeiter/innen</t>
  </si>
  <si>
    <t>Mündliche Studienabschlussprüfungen (Staatsexamen)</t>
  </si>
  <si>
    <r>
      <t xml:space="preserve">2. </t>
    </r>
    <r>
      <rPr>
        <b/>
        <u/>
        <sz val="10"/>
        <rFont val="Arial"/>
        <family val="2"/>
      </rPr>
      <t>Stellenkategorie gemäß § 2 Abs. (1) Nr. 6 a-d und Nr. 7 LVVO</t>
    </r>
  </si>
  <si>
    <t>Nr. 6 d) Dienstleistungen ausschließlich im Bereich Lehre (20-25 SWS)</t>
  </si>
  <si>
    <t>Nr. 6 a) Dienstleistungen zu gleichen Anteilen in Forschung und Lehre (7-13 SWS)</t>
  </si>
  <si>
    <t>Nr. 6 b) Dienstleistungen überwiegend im Bereich Forschung (5-12 SWS)</t>
  </si>
  <si>
    <t>Nr. 6 c) Dienstleistungen überwiegend im Bereich Lehre (13-19 SWS)</t>
  </si>
  <si>
    <t>Nr. 7 Weiterqualifikation ( 4 oder 6 SWS)</t>
  </si>
  <si>
    <t>Falls Lehrverpflichtung (Deputat) anders als 22,5 SWS (6d) / 18 SWS (6c) / 12 SWS (6a) / 10,5 SWS (6b) / 4 oder 6 SWS (7):</t>
  </si>
  <si>
    <t>Fachl. Zuordn. entfällt, da selbständ. Wahrnehmung d. Aufg. in Forsch. u. Lehre durch Rektorat übertragen. Ggf. Datum d. Übertrag.:</t>
  </si>
  <si>
    <t>Institut:</t>
  </si>
  <si>
    <t>Fakultät / Zentrales Projekt:</t>
  </si>
  <si>
    <t>Aktualisierung der DAB vom:</t>
  </si>
  <si>
    <t>Unterschrift Akademische/r Mitarbeiter/in (Kenntnisnahme)</t>
  </si>
  <si>
    <t>Bereich/Abteilung/Fach:</t>
  </si>
  <si>
    <t>Dienstliche Zuordnung (Funktion):</t>
  </si>
  <si>
    <t>Fachliche Zuordnung (Name/Funktion):</t>
  </si>
  <si>
    <t>0,00h</t>
  </si>
  <si>
    <r>
      <t xml:space="preserve">8. </t>
    </r>
    <r>
      <rPr>
        <b/>
        <u/>
        <sz val="8"/>
        <rFont val="Arial"/>
        <family val="2"/>
      </rPr>
      <t>Fort- und Weiterbildung</t>
    </r>
  </si>
  <si>
    <t>Sonstige Prüfungen (z.B. Studienbeginn, Studienabschluss)</t>
  </si>
  <si>
    <t>Fach-, Instituts- und Teamsitzungen etc.</t>
  </si>
  <si>
    <t>… davon Vorlesungen, Übungen, Seminare, Kolloquien mit einer Anrechnung mit 100% gem. § 2 Abs. 4 Satz 1 LVVO</t>
  </si>
  <si>
    <r>
      <t xml:space="preserve">7. </t>
    </r>
    <r>
      <rPr>
        <b/>
        <u/>
        <sz val="8"/>
        <rFont val="Arial"/>
        <family val="2"/>
      </rPr>
      <t>Forschung</t>
    </r>
    <r>
      <rPr>
        <b/>
        <sz val="10"/>
        <rFont val="Arial"/>
        <family val="2"/>
      </rPr>
      <t xml:space="preserve"> </t>
    </r>
    <r>
      <rPr>
        <sz val="7"/>
        <rFont val="Arial"/>
        <family val="2"/>
      </rPr>
      <t>(Hinweis: Auch bei Kat. 6c - s.o. Ziff. 2 - muss (mind.) 1 Stunde Forschung (für eine Vollzeitkraft, bei Teilzeitkräften entsprechend anteilig) eingetragen werden)</t>
    </r>
  </si>
  <si>
    <r>
      <t xml:space="preserve">Dienstaufgabenbeschreibung für Akad. Mitarbeiter/innen der PH Heidelberg            </t>
    </r>
    <r>
      <rPr>
        <sz val="8"/>
        <rFont val="Arial"/>
        <family val="2"/>
      </rPr>
      <t>(Formular ab 01.11.2025)</t>
    </r>
  </si>
  <si>
    <t>… davon Praktika, Instrumental- und Gesangsunterricht, sprachpraktischer sowie sportpraktischer Unterricht                             mit einer Anrechnung mit 50% gemäß § 3 Abs. 2 Satz 3 LVVO (ungewichtet/tatsächliche Zahl auszubringender Lehrveranstaltungsstunden)</t>
  </si>
  <si>
    <t>formal geprüft (Personalabt.)</t>
  </si>
  <si>
    <t>Unterschrift dienstliche/r Vorgesetzte/r (entfällt, falls identisch mit Dekan/in)</t>
  </si>
  <si>
    <t>Unterschrift fachliche/r Vorgesetzte/r (entfällt bei selbständiger Wahrnehmung der Aufgaben)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</si>
</sst>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\ &quot;h&quot;"/>
    <numFmt numFmtId="165" formatCode="0.0"/>
    <numFmt numFmtId="166" formatCode="0.0\ &quot;std&quot;"/>
    <numFmt numFmtId="167" formatCode="0\ &quot;%&quot;"/>
    <numFmt numFmtId="168" formatCode="0.00\ &quot;h&quot;"/>
    <numFmt numFmtId="169" formatCode="0\ &quot;min&quot;"/>
    <numFmt numFmtId="170" formatCode="0\ &quot;h&quot;"/>
  </numFmts>
  <fonts count="16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3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/>
    <xf numFmtId="164" fontId="1" fillId="0" borderId="0" xfId="0" applyNumberFormat="1" applyFon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/>
    <xf numFmtId="14" fontId="1" fillId="0" borderId="0" xfId="0" applyNumberFormat="1" applyFont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left" vertical="center"/>
    </xf>
    <xf numFmtId="0" fontId="1" fillId="4" borderId="0" xfId="0" applyFont="1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/>
    <xf numFmtId="0" fontId="5" fillId="0" borderId="9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164" fontId="4" fillId="3" borderId="11" xfId="0" applyNumberFormat="1" applyFont="1" applyFill="1" applyBorder="1"/>
    <xf numFmtId="164" fontId="4" fillId="3" borderId="1" xfId="0" applyNumberFormat="1" applyFont="1" applyFill="1" applyBorder="1"/>
    <xf numFmtId="0" fontId="4" fillId="3" borderId="0" xfId="0" applyFont="1" applyFill="1" applyAlignment="1">
      <alignment horizontal="right" vertical="center"/>
    </xf>
    <xf numFmtId="164" fontId="4" fillId="3" borderId="12" xfId="0" applyNumberFormat="1" applyFont="1" applyFill="1" applyBorder="1"/>
    <xf numFmtId="0" fontId="8" fillId="4" borderId="0" xfId="0" applyFont="1" applyFill="1" applyAlignment="1">
      <alignment vertical="center"/>
    </xf>
    <xf numFmtId="0" fontId="1" fillId="5" borderId="0" xfId="0" applyFont="1" applyFill="1"/>
    <xf numFmtId="166" fontId="1" fillId="0" borderId="0" xfId="0" applyNumberFormat="1" applyFont="1"/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168" fontId="1" fillId="0" borderId="0" xfId="0" applyNumberFormat="1" applyFont="1"/>
    <xf numFmtId="165" fontId="1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0" xfId="0" applyFont="1" applyFill="1"/>
    <xf numFmtId="0" fontId="6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66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 wrapText="1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1" fillId="6" borderId="0" xfId="0" applyFont="1" applyFill="1" applyAlignment="1" applyProtection="1">
      <alignment horizontal="center" vertical="center"/>
      <protection locked="0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 applyProtection="1">
      <alignment vertical="center"/>
      <protection locked="0"/>
    </xf>
    <xf numFmtId="0" fontId="5" fillId="6" borderId="0" xfId="0" applyFont="1" applyFill="1" applyAlignment="1" applyProtection="1">
      <alignment vertical="center"/>
      <protection locked="0"/>
    </xf>
    <xf numFmtId="0" fontId="1" fillId="6" borderId="0" xfId="0" applyFont="1" applyFill="1" applyAlignment="1">
      <alignment horizontal="right" vertical="center"/>
    </xf>
    <xf numFmtId="0" fontId="5" fillId="6" borderId="10" xfId="0" applyFont="1" applyFill="1" applyBorder="1" applyAlignment="1" applyProtection="1">
      <alignment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168" fontId="1" fillId="2" borderId="8" xfId="0" applyNumberFormat="1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/>
    </xf>
    <xf numFmtId="168" fontId="1" fillId="2" borderId="9" xfId="0" applyNumberFormat="1" applyFont="1" applyFill="1" applyBorder="1" applyAlignment="1">
      <alignment horizontal="right" vertical="center" indent="1"/>
    </xf>
    <xf numFmtId="0" fontId="1" fillId="2" borderId="25" xfId="0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center"/>
    </xf>
    <xf numFmtId="0" fontId="14" fillId="7" borderId="0" xfId="0" applyFont="1" applyFill="1" applyAlignment="1">
      <alignment vertical="center"/>
    </xf>
    <xf numFmtId="0" fontId="5" fillId="6" borderId="8" xfId="0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7" borderId="28" xfId="0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6" borderId="0" xfId="0" applyFont="1" applyFill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164" fontId="1" fillId="0" borderId="9" xfId="0" applyNumberFormat="1" applyFont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horizontal="right" vertical="center"/>
    </xf>
    <xf numFmtId="164" fontId="1" fillId="0" borderId="5" xfId="0" applyNumberFormat="1" applyFont="1" applyBorder="1" applyAlignment="1" applyProtection="1">
      <alignment horizontal="right" vertical="center" indent="1"/>
      <protection locked="0"/>
    </xf>
    <xf numFmtId="0" fontId="2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6" xfId="0" applyFont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horizontal="right" vertical="center"/>
    </xf>
    <xf numFmtId="164" fontId="1" fillId="0" borderId="6" xfId="0" applyNumberFormat="1" applyFont="1" applyBorder="1" applyAlignment="1" applyProtection="1">
      <alignment horizontal="right" vertical="center" indent="1"/>
      <protection locked="0"/>
    </xf>
    <xf numFmtId="0" fontId="2" fillId="4" borderId="0" xfId="0" applyFont="1" applyFill="1" applyAlignment="1">
      <alignment vertical="center"/>
    </xf>
    <xf numFmtId="0" fontId="9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right" vertical="center"/>
    </xf>
    <xf numFmtId="164" fontId="1" fillId="0" borderId="10" xfId="0" applyNumberFormat="1" applyFont="1" applyBorder="1" applyAlignment="1" applyProtection="1">
      <alignment horizontal="right" vertical="center" indent="1"/>
      <protection locked="0"/>
    </xf>
    <xf numFmtId="0" fontId="1" fillId="2" borderId="8" xfId="0" applyFont="1" applyFill="1" applyBorder="1" applyAlignment="1">
      <alignment vertical="center"/>
    </xf>
    <xf numFmtId="164" fontId="1" fillId="0" borderId="8" xfId="0" applyNumberFormat="1" applyFont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>
      <alignment vertical="center"/>
    </xf>
    <xf numFmtId="0" fontId="1" fillId="0" borderId="3" xfId="0" applyFont="1" applyBorder="1" applyAlignment="1" applyProtection="1">
      <alignment vertical="center"/>
      <protection locked="0"/>
    </xf>
    <xf numFmtId="168" fontId="1" fillId="0" borderId="3" xfId="0" applyNumberFormat="1" applyFont="1" applyBorder="1" applyAlignment="1" applyProtection="1">
      <alignment horizontal="right" vertical="center" indent="1"/>
      <protection locked="0"/>
    </xf>
    <xf numFmtId="0" fontId="1" fillId="0" borderId="9" xfId="0" applyFont="1" applyBorder="1" applyAlignment="1" applyProtection="1">
      <alignment vertical="center"/>
      <protection locked="0"/>
    </xf>
    <xf numFmtId="168" fontId="1" fillId="0" borderId="9" xfId="0" applyNumberFormat="1" applyFont="1" applyBorder="1" applyAlignment="1" applyProtection="1">
      <alignment horizontal="right" vertical="center" indent="1"/>
      <protection locked="0"/>
    </xf>
    <xf numFmtId="0" fontId="1" fillId="4" borderId="2" xfId="0" applyFont="1" applyFill="1" applyBorder="1" applyAlignment="1">
      <alignment vertical="center"/>
    </xf>
    <xf numFmtId="0" fontId="1" fillId="0" borderId="4" xfId="0" applyFont="1" applyBorder="1" applyAlignment="1" applyProtection="1">
      <alignment horizontal="left" vertical="center" wrapText="1" shrinkToFi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 shrinkToFit="1"/>
      <protection locked="0"/>
    </xf>
    <xf numFmtId="164" fontId="1" fillId="2" borderId="8" xfId="0" applyNumberFormat="1" applyFont="1" applyFill="1" applyBorder="1" applyAlignment="1">
      <alignment horizontal="right" vertical="center"/>
    </xf>
    <xf numFmtId="168" fontId="1" fillId="0" borderId="8" xfId="0" applyNumberFormat="1" applyFont="1" applyBorder="1" applyAlignment="1" applyProtection="1">
      <alignment horizontal="right" vertical="center" indent="1"/>
      <protection locked="0"/>
    </xf>
    <xf numFmtId="164" fontId="1" fillId="2" borderId="6" xfId="0" applyNumberFormat="1" applyFont="1" applyFill="1" applyBorder="1" applyAlignment="1">
      <alignment horizontal="right" vertical="center"/>
    </xf>
    <xf numFmtId="170" fontId="1" fillId="2" borderId="20" xfId="0" applyNumberFormat="1" applyFont="1" applyFill="1" applyBorder="1"/>
    <xf numFmtId="170" fontId="1" fillId="2" borderId="23" xfId="0" applyNumberFormat="1" applyFont="1" applyFill="1" applyBorder="1"/>
    <xf numFmtId="0" fontId="1" fillId="0" borderId="20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23" xfId="0" applyFont="1" applyBorder="1" applyAlignment="1" applyProtection="1">
      <alignment horizontal="right" vertical="center"/>
      <protection locked="0"/>
    </xf>
    <xf numFmtId="168" fontId="1" fillId="2" borderId="8" xfId="0" applyNumberFormat="1" applyFont="1" applyFill="1" applyBorder="1" applyAlignment="1">
      <alignment horizontal="right" vertical="center" indent="1"/>
    </xf>
    <xf numFmtId="0" fontId="1" fillId="2" borderId="16" xfId="0" applyFont="1" applyFill="1" applyBorder="1" applyAlignment="1">
      <alignment vertical="center"/>
    </xf>
    <xf numFmtId="169" fontId="1" fillId="2" borderId="16" xfId="0" applyNumberFormat="1" applyFont="1" applyFill="1" applyBorder="1" applyAlignment="1">
      <alignment horizontal="right"/>
    </xf>
    <xf numFmtId="169" fontId="1" fillId="2" borderId="17" xfId="0" applyNumberFormat="1" applyFont="1" applyFill="1" applyBorder="1" applyAlignment="1">
      <alignment horizontal="right"/>
    </xf>
    <xf numFmtId="168" fontId="1" fillId="0" borderId="16" xfId="0" applyNumberFormat="1" applyFont="1" applyBorder="1" applyAlignment="1" applyProtection="1">
      <alignment horizontal="right" vertical="center" indent="1"/>
      <protection locked="0"/>
    </xf>
    <xf numFmtId="164" fontId="4" fillId="2" borderId="7" xfId="0" applyNumberFormat="1" applyFont="1" applyFill="1" applyBorder="1" applyAlignment="1">
      <alignment horizontal="right" vertical="center"/>
    </xf>
    <xf numFmtId="168" fontId="1" fillId="2" borderId="5" xfId="0" applyNumberFormat="1" applyFont="1" applyFill="1" applyBorder="1" applyAlignment="1">
      <alignment horizontal="right" vertical="center" indent="1"/>
    </xf>
    <xf numFmtId="0" fontId="1" fillId="2" borderId="21" xfId="0" applyFont="1" applyFill="1" applyBorder="1" applyAlignment="1">
      <alignment vertical="center"/>
    </xf>
    <xf numFmtId="169" fontId="1" fillId="2" borderId="19" xfId="0" applyNumberFormat="1" applyFont="1" applyFill="1" applyBorder="1"/>
    <xf numFmtId="169" fontId="1" fillId="2" borderId="21" xfId="0" applyNumberFormat="1" applyFont="1" applyFill="1" applyBorder="1"/>
    <xf numFmtId="0" fontId="1" fillId="0" borderId="19" xfId="0" applyFont="1" applyBorder="1" applyAlignment="1" applyProtection="1">
      <alignment horizontal="right" vertical="center"/>
      <protection locked="0"/>
    </xf>
    <xf numFmtId="0" fontId="1" fillId="0" borderId="9" xfId="0" applyFont="1" applyBorder="1" applyAlignment="1" applyProtection="1">
      <alignment horizontal="right" vertical="center"/>
      <protection locked="0"/>
    </xf>
    <xf numFmtId="0" fontId="1" fillId="0" borderId="21" xfId="0" applyFont="1" applyBorder="1" applyAlignment="1" applyProtection="1">
      <alignment horizontal="right" vertical="center"/>
      <protection locked="0"/>
    </xf>
    <xf numFmtId="168" fontId="1" fillId="2" borderId="9" xfId="0" applyNumberFormat="1" applyFont="1" applyFill="1" applyBorder="1" applyAlignment="1">
      <alignment horizontal="right" vertical="center" indent="1"/>
    </xf>
    <xf numFmtId="169" fontId="1" fillId="2" borderId="20" xfId="0" applyNumberFormat="1" applyFont="1" applyFill="1" applyBorder="1"/>
    <xf numFmtId="169" fontId="1" fillId="2" borderId="23" xfId="0" applyNumberFormat="1" applyFont="1" applyFill="1" applyBorder="1"/>
    <xf numFmtId="0" fontId="1" fillId="2" borderId="25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right" vertical="center"/>
    </xf>
    <xf numFmtId="0" fontId="1" fillId="2" borderId="22" xfId="0" applyFont="1" applyFill="1" applyBorder="1" applyAlignment="1">
      <alignment horizontal="right" vertical="center"/>
    </xf>
    <xf numFmtId="0" fontId="1" fillId="2" borderId="23" xfId="0" applyFont="1" applyFill="1" applyBorder="1" applyAlignment="1">
      <alignment vertical="center"/>
    </xf>
    <xf numFmtId="164" fontId="1" fillId="6" borderId="8" xfId="0" applyNumberFormat="1" applyFont="1" applyFill="1" applyBorder="1" applyAlignment="1">
      <alignment horizontal="right" vertical="center" indent="1"/>
    </xf>
    <xf numFmtId="0" fontId="1" fillId="0" borderId="0" xfId="0" applyFont="1" applyAlignment="1" applyProtection="1">
      <alignment horizontal="left" vertical="center"/>
      <protection locked="0"/>
    </xf>
    <xf numFmtId="0" fontId="1" fillId="2" borderId="6" xfId="0" applyFont="1" applyFill="1" applyBorder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2" borderId="8" xfId="0" applyFont="1" applyFill="1" applyBorder="1" applyAlignment="1">
      <alignment horizontal="right" vertical="center"/>
    </xf>
    <xf numFmtId="0" fontId="1" fillId="6" borderId="8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167" fontId="1" fillId="0" borderId="4" xfId="0" applyNumberFormat="1" applyFont="1" applyBorder="1" applyAlignment="1" applyProtection="1">
      <alignment horizontal="left" vertical="center" wrapText="1"/>
      <protection locked="0"/>
    </xf>
    <xf numFmtId="167" fontId="1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>
      <alignment horizontal="right" vertical="center" wrapText="1"/>
    </xf>
    <xf numFmtId="0" fontId="1" fillId="0" borderId="9" xfId="0" applyFont="1" applyBorder="1" applyAlignment="1" applyProtection="1">
      <alignment vertical="center" wrapText="1"/>
      <protection locked="0"/>
    </xf>
    <xf numFmtId="164" fontId="1" fillId="0" borderId="9" xfId="0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164" fontId="1" fillId="0" borderId="8" xfId="0" applyNumberFormat="1" applyFont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14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>
      <alignment horizontal="right" vertical="center"/>
    </xf>
    <xf numFmtId="0" fontId="1" fillId="0" borderId="26" xfId="0" applyFont="1" applyBorder="1" applyAlignment="1" applyProtection="1">
      <alignment vertical="center"/>
      <protection locked="0"/>
    </xf>
    <xf numFmtId="0" fontId="1" fillId="6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9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1" fillId="2" borderId="23" xfId="0" applyFont="1" applyFill="1" applyBorder="1" applyAlignment="1">
      <alignment horizontal="left" vertical="center"/>
    </xf>
    <xf numFmtId="0" fontId="1" fillId="0" borderId="20" xfId="0" applyFont="1" applyBorder="1" applyAlignment="1" applyProtection="1">
      <alignment vertical="center"/>
      <protection locked="0"/>
    </xf>
    <xf numFmtId="0" fontId="1" fillId="6" borderId="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/>
    </xf>
    <xf numFmtId="0" fontId="0" fillId="7" borderId="9" xfId="0" applyFill="1" applyBorder="1" applyAlignment="1" applyProtection="1">
      <alignment horizontal="left" vertical="center"/>
      <protection locked="0"/>
    </xf>
    <xf numFmtId="0" fontId="0" fillId="7" borderId="21" xfId="0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" fillId="3" borderId="10" xfId="0" applyFont="1" applyFill="1" applyBorder="1" applyAlignment="1">
      <alignment horizontal="right" vertical="center"/>
    </xf>
    <xf numFmtId="168" fontId="4" fillId="3" borderId="10" xfId="0" applyNumberFormat="1" applyFont="1" applyFill="1" applyBorder="1" applyAlignment="1">
      <alignment vertical="center"/>
    </xf>
    <xf numFmtId="0" fontId="4" fillId="3" borderId="27" xfId="0" applyFont="1" applyFill="1" applyBorder="1" applyAlignment="1">
      <alignment horizontal="right" vertical="center"/>
    </xf>
    <xf numFmtId="168" fontId="4" fillId="3" borderId="14" xfId="0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horizontal="right" vertical="center"/>
    </xf>
    <xf numFmtId="168" fontId="4" fillId="3" borderId="5" xfId="0" applyNumberFormat="1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4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>
      <alignment horizontal="left" vertical="center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>
      <alignment horizontal="right" vertical="center"/>
    </xf>
    <xf numFmtId="0" fontId="15" fillId="0" borderId="6" xfId="0" applyFont="1" applyBorder="1" applyAlignment="1">
      <alignment vertical="center"/>
    </xf>
    <xf numFmtId="0" fontId="1" fillId="7" borderId="9" xfId="0" applyFont="1" applyFill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1" fillId="6" borderId="4" xfId="0" applyFont="1" applyFill="1" applyBorder="1" applyAlignment="1">
      <alignment horizontal="right" vertical="center"/>
    </xf>
    <xf numFmtId="168" fontId="1" fillId="6" borderId="6" xfId="0" applyNumberFormat="1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168" fontId="1" fillId="6" borderId="5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right" vertical="center"/>
    </xf>
    <xf numFmtId="0" fontId="1" fillId="6" borderId="3" xfId="0" applyFont="1" applyFill="1" applyBorder="1" applyAlignment="1">
      <alignment horizontal="right" vertical="center"/>
    </xf>
    <xf numFmtId="10" fontId="1" fillId="0" borderId="3" xfId="0" applyNumberFormat="1" applyFont="1" applyBorder="1" applyAlignment="1" applyProtection="1">
      <alignment horizontal="right" vertical="center" indent="1"/>
      <protection locked="0"/>
    </xf>
    <xf numFmtId="168" fontId="1" fillId="6" borderId="3" xfId="0" applyNumberFormat="1" applyFont="1" applyFill="1" applyBorder="1" applyAlignment="1">
      <alignment horizontal="center" vertical="center"/>
    </xf>
    <xf numFmtId="168" fontId="1" fillId="6" borderId="18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0" fontId="2" fillId="0" borderId="6" xfId="0" applyFont="1" applyBorder="1"/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horizontal="left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4" dropStyle="combo" dx="16" fmlaLink="$V$14" fmlaRange="$J$15:$J$18" noThreeD="1" sel="1" val="0"/>
</file>

<file path=xl/ctrlProps/ctrlProp10.xml><?xml version="1.0" encoding="utf-8"?>
<formControlPr xmlns="http://schemas.microsoft.com/office/spreadsheetml/2009/9/main" objectType="Drop" dropLines="4" dropStyle="combo" dx="16" fmlaLink="$L$55" fmlaRange="$M$15:$M$18" noThreeD="1" sel="2" val="0"/>
</file>

<file path=xl/ctrlProps/ctrlProp11.xml><?xml version="1.0" encoding="utf-8"?>
<formControlPr xmlns="http://schemas.microsoft.com/office/spreadsheetml/2009/9/main" objectType="Drop" dropLines="4" dropStyle="combo" dx="16" fmlaLink="$Q$86" fmlaRange="$O$15:$O$18" noThreeD="1" sel="1" val="0"/>
</file>

<file path=xl/ctrlProps/ctrlProp12.xml><?xml version="1.0" encoding="utf-8"?>
<formControlPr xmlns="http://schemas.microsoft.com/office/spreadsheetml/2009/9/main" objectType="Drop" dropLines="4" dropStyle="combo" dx="16" fmlaLink="$Q$90" fmlaRange="$O$15:$O$18" noThreeD="1" sel="1" val="0"/>
</file>

<file path=xl/ctrlProps/ctrlProp13.xml><?xml version="1.0" encoding="utf-8"?>
<formControlPr xmlns="http://schemas.microsoft.com/office/spreadsheetml/2009/9/main" objectType="Drop" dropLines="4" dropStyle="combo" dx="16" fmlaLink="$Q$94" fmlaRange="$O$15:$O$18" noThreeD="1" sel="1" val="0"/>
</file>

<file path=xl/ctrlProps/ctrlProp14.xml><?xml version="1.0" encoding="utf-8"?>
<formControlPr xmlns="http://schemas.microsoft.com/office/spreadsheetml/2009/9/main" objectType="Drop" dropLines="4" dropStyle="combo" dx="16" fmlaLink="$Q$98" fmlaRange="$O$15:$O$18" noThreeD="1" sel="1" val="0"/>
</file>

<file path=xl/ctrlProps/ctrlProp15.xml><?xml version="1.0" encoding="utf-8"?>
<formControlPr xmlns="http://schemas.microsoft.com/office/spreadsheetml/2009/9/main" objectType="Drop" dropLines="4" dropStyle="combo" dx="16" fmlaLink="$Q$102" fmlaRange="$O$15:$O$18" noThreeD="1" sel="1" val="0"/>
</file>

<file path=xl/ctrlProps/ctrlProp16.xml><?xml version="1.0" encoding="utf-8"?>
<formControlPr xmlns="http://schemas.microsoft.com/office/spreadsheetml/2009/9/main" objectType="Drop" dropLines="4" dropStyle="combo" dx="16" fmlaLink="$Q$106" fmlaRange="$O$15:$O$18" noThreeD="1" sel="1" val="0"/>
</file>

<file path=xl/ctrlProps/ctrlProp17.xml><?xml version="1.0" encoding="utf-8"?>
<formControlPr xmlns="http://schemas.microsoft.com/office/spreadsheetml/2009/9/main" objectType="Drop" dropStyle="combo" dx="16" fmlaLink="$Q$110" fmlaRange="$O$15:$O$18" noThreeD="1" sel="1" val="0"/>
</file>

<file path=xl/ctrlProps/ctrlProp18.xml><?xml version="1.0" encoding="utf-8"?>
<formControlPr xmlns="http://schemas.microsoft.com/office/spreadsheetml/2009/9/main" objectType="Drop" dropLines="4" dropStyle="combo" dx="16" fmlaLink="$Q$116" fmlaRange="$O$15:$O$18" noThreeD="1" sel="1" val="0"/>
</file>

<file path=xl/ctrlProps/ctrlProp19.xml><?xml version="1.0" encoding="utf-8"?>
<formControlPr xmlns="http://schemas.microsoft.com/office/spreadsheetml/2009/9/main" objectType="Drop" dropLines="4" dropStyle="combo" dx="16" fmlaLink="$Q$120" fmlaRange="$O$15:$O$18" noThreeD="1" sel="1" val="0"/>
</file>

<file path=xl/ctrlProps/ctrlProp2.xml><?xml version="1.0" encoding="utf-8"?>
<formControlPr xmlns="http://schemas.microsoft.com/office/spreadsheetml/2009/9/main" objectType="Drop" dropLines="3" dropStyle="combo" dx="16" fmlaLink="$T$41" fmlaRange="$K$15:$K$17" noThreeD="1" sel="1" val="0"/>
</file>

<file path=xl/ctrlProps/ctrlProp20.xml><?xml version="1.0" encoding="utf-8"?>
<formControlPr xmlns="http://schemas.microsoft.com/office/spreadsheetml/2009/9/main" objectType="Drop" dropLines="4" dropStyle="combo" dx="16" fmlaLink="$Q$124" fmlaRange="$O$15:$O$18" noThreeD="1" sel="1" val="0"/>
</file>

<file path=xl/ctrlProps/ctrlProp21.xml><?xml version="1.0" encoding="utf-8"?>
<formControlPr xmlns="http://schemas.microsoft.com/office/spreadsheetml/2009/9/main" objectType="Drop" dropLines="3" dropStyle="combo" dx="16" fmlaLink="$Q$131" fmlaRange="$Q$15:$Q$17" noThreeD="1" sel="1" val="0"/>
</file>

<file path=xl/ctrlProps/ctrlProp22.xml><?xml version="1.0" encoding="utf-8"?>
<formControlPr xmlns="http://schemas.microsoft.com/office/spreadsheetml/2009/9/main" objectType="Drop" dropLines="3" dropStyle="combo" dx="16" fmlaLink="$Q$135" fmlaRange="$Q$15:$Q$17" noThreeD="1" sel="1" val="0"/>
</file>

<file path=xl/ctrlProps/ctrlProp23.xml><?xml version="1.0" encoding="utf-8"?>
<formControlPr xmlns="http://schemas.microsoft.com/office/spreadsheetml/2009/9/main" objectType="Drop" dropStyle="combo" dx="15" fmlaLink="W30" fmlaRange="$T$15:$T$21" noThreeD="1" sel="1" val="0"/>
</file>

<file path=xl/ctrlProps/ctrlProp24.xml><?xml version="1.0" encoding="utf-8"?>
<formControlPr xmlns="http://schemas.microsoft.com/office/spreadsheetml/2009/9/main" objectType="Drop" dropStyle="combo" dx="15" fmlaLink="AI8" fmlaRange="$B$15:$B$17" noThreeD="1" sel="1" val="0"/>
</file>

<file path=xl/ctrlProps/ctrlProp3.xml><?xml version="1.0" encoding="utf-8"?>
<formControlPr xmlns="http://schemas.microsoft.com/office/spreadsheetml/2009/9/main" objectType="Drop" dropLines="3" dropStyle="combo" dx="16" fmlaLink="$T$44" fmlaRange="$K$15:$K$17" noThreeD="1" sel="1" val="0"/>
</file>

<file path=xl/ctrlProps/ctrlProp4.xml><?xml version="1.0" encoding="utf-8"?>
<formControlPr xmlns="http://schemas.microsoft.com/office/spreadsheetml/2009/9/main" objectType="Drop" dropLines="3" dropStyle="combo" dx="16" fmlaLink="$T$47" fmlaRange="$K$15:$K$17" noThreeD="1" sel="1" val="0"/>
</file>

<file path=xl/ctrlProps/ctrlProp5.xml><?xml version="1.0" encoding="utf-8"?>
<formControlPr xmlns="http://schemas.microsoft.com/office/spreadsheetml/2009/9/main" objectType="Drop" dropLines="4" dropStyle="combo" dx="16" fmlaLink="$AE$41" fmlaRange="$L$15:$L$18" noThreeD="1" sel="1" val="0"/>
</file>

<file path=xl/ctrlProps/ctrlProp6.xml><?xml version="1.0" encoding="utf-8"?>
<formControlPr xmlns="http://schemas.microsoft.com/office/spreadsheetml/2009/9/main" objectType="Drop" dropLines="4" dropStyle="combo" dx="16" fmlaLink="$AE$44" fmlaRange="$L$15:$L$18" noThreeD="1" sel="1" val="0"/>
</file>

<file path=xl/ctrlProps/ctrlProp7.xml><?xml version="1.0" encoding="utf-8"?>
<formControlPr xmlns="http://schemas.microsoft.com/office/spreadsheetml/2009/9/main" objectType="Drop" dropLines="4" dropStyle="combo" dx="16" fmlaLink="$AE$47" fmlaRange="$L$15:$L$18" noThreeD="1" sel="1" val="0"/>
</file>

<file path=xl/ctrlProps/ctrlProp8.xml><?xml version="1.0" encoding="utf-8"?>
<formControlPr xmlns="http://schemas.microsoft.com/office/spreadsheetml/2009/9/main" objectType="Drop" dropLines="3" dropStyle="combo" dx="16" fmlaLink="$T$50" fmlaRange="$K$15:$K$17" noThreeD="1" sel="1" val="0"/>
</file>

<file path=xl/ctrlProps/ctrlProp9.xml><?xml version="1.0" encoding="utf-8"?>
<formControlPr xmlns="http://schemas.microsoft.com/office/spreadsheetml/2009/9/main" objectType="Drop" dropLines="4" dropStyle="combo" dx="16" fmlaLink="$AE$50" fmlaRange="$L$15:$L$18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0</xdr:rowOff>
        </xdr:from>
        <xdr:to>
          <xdr:col>21</xdr:col>
          <xdr:colOff>114300</xdr:colOff>
          <xdr:row>13</xdr:row>
          <xdr:rowOff>200025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40</xdr:row>
          <xdr:rowOff>0</xdr:rowOff>
        </xdr:from>
        <xdr:to>
          <xdr:col>20</xdr:col>
          <xdr:colOff>142875</xdr:colOff>
          <xdr:row>41</xdr:row>
          <xdr:rowOff>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43</xdr:row>
          <xdr:rowOff>0</xdr:rowOff>
        </xdr:from>
        <xdr:to>
          <xdr:col>20</xdr:col>
          <xdr:colOff>142875</xdr:colOff>
          <xdr:row>44</xdr:row>
          <xdr:rowOff>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46</xdr:row>
          <xdr:rowOff>0</xdr:rowOff>
        </xdr:from>
        <xdr:to>
          <xdr:col>20</xdr:col>
          <xdr:colOff>142875</xdr:colOff>
          <xdr:row>47</xdr:row>
          <xdr:rowOff>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40</xdr:row>
          <xdr:rowOff>0</xdr:rowOff>
        </xdr:from>
        <xdr:to>
          <xdr:col>33</xdr:col>
          <xdr:colOff>219075</xdr:colOff>
          <xdr:row>41</xdr:row>
          <xdr:rowOff>0</xdr:rowOff>
        </xdr:to>
        <xdr:sp macro="" textlink="">
          <xdr:nvSpPr>
            <xdr:cNvPr id="6149" name="Drop Dow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43</xdr:row>
          <xdr:rowOff>0</xdr:rowOff>
        </xdr:from>
        <xdr:to>
          <xdr:col>33</xdr:col>
          <xdr:colOff>219075</xdr:colOff>
          <xdr:row>44</xdr:row>
          <xdr:rowOff>0</xdr:rowOff>
        </xdr:to>
        <xdr:sp macro="" textlink="">
          <xdr:nvSpPr>
            <xdr:cNvPr id="6150" name="Drop Dow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46</xdr:row>
          <xdr:rowOff>0</xdr:rowOff>
        </xdr:from>
        <xdr:to>
          <xdr:col>33</xdr:col>
          <xdr:colOff>219075</xdr:colOff>
          <xdr:row>47</xdr:row>
          <xdr:rowOff>0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49</xdr:row>
          <xdr:rowOff>0</xdr:rowOff>
        </xdr:from>
        <xdr:to>
          <xdr:col>20</xdr:col>
          <xdr:colOff>123825</xdr:colOff>
          <xdr:row>50</xdr:row>
          <xdr:rowOff>0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49</xdr:row>
          <xdr:rowOff>0</xdr:rowOff>
        </xdr:from>
        <xdr:to>
          <xdr:col>33</xdr:col>
          <xdr:colOff>219075</xdr:colOff>
          <xdr:row>50</xdr:row>
          <xdr:rowOff>9525</xdr:rowOff>
        </xdr:to>
        <xdr:sp macro="" textlink="">
          <xdr:nvSpPr>
            <xdr:cNvPr id="6155" name="Drop Down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54</xdr:row>
          <xdr:rowOff>0</xdr:rowOff>
        </xdr:from>
        <xdr:to>
          <xdr:col>12</xdr:col>
          <xdr:colOff>0</xdr:colOff>
          <xdr:row>55</xdr:row>
          <xdr:rowOff>0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85</xdr:row>
          <xdr:rowOff>0</xdr:rowOff>
        </xdr:from>
        <xdr:to>
          <xdr:col>18</xdr:col>
          <xdr:colOff>104775</xdr:colOff>
          <xdr:row>86</xdr:row>
          <xdr:rowOff>0</xdr:rowOff>
        </xdr:to>
        <xdr:sp macro="" textlink="">
          <xdr:nvSpPr>
            <xdr:cNvPr id="6158" name="Drop Dow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89</xdr:row>
          <xdr:rowOff>0</xdr:rowOff>
        </xdr:from>
        <xdr:to>
          <xdr:col>18</xdr:col>
          <xdr:colOff>85725</xdr:colOff>
          <xdr:row>90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93</xdr:row>
          <xdr:rowOff>0</xdr:rowOff>
        </xdr:from>
        <xdr:to>
          <xdr:col>18</xdr:col>
          <xdr:colOff>85725</xdr:colOff>
          <xdr:row>94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97</xdr:row>
          <xdr:rowOff>0</xdr:rowOff>
        </xdr:from>
        <xdr:to>
          <xdr:col>18</xdr:col>
          <xdr:colOff>85725</xdr:colOff>
          <xdr:row>98</xdr:row>
          <xdr:rowOff>0</xdr:rowOff>
        </xdr:to>
        <xdr:sp macro="" textlink="">
          <xdr:nvSpPr>
            <xdr:cNvPr id="6161" name="Drop Down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101</xdr:row>
          <xdr:rowOff>0</xdr:rowOff>
        </xdr:from>
        <xdr:to>
          <xdr:col>18</xdr:col>
          <xdr:colOff>85725</xdr:colOff>
          <xdr:row>102</xdr:row>
          <xdr:rowOff>0</xdr:rowOff>
        </xdr:to>
        <xdr:sp macro="" textlink="">
          <xdr:nvSpPr>
            <xdr:cNvPr id="6162" name="Drop Down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105</xdr:row>
          <xdr:rowOff>0</xdr:rowOff>
        </xdr:from>
        <xdr:to>
          <xdr:col>18</xdr:col>
          <xdr:colOff>85725</xdr:colOff>
          <xdr:row>106</xdr:row>
          <xdr:rowOff>0</xdr:rowOff>
        </xdr:to>
        <xdr:sp macro="" textlink="">
          <xdr:nvSpPr>
            <xdr:cNvPr id="6163" name="Drop Down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109</xdr:row>
          <xdr:rowOff>0</xdr:rowOff>
        </xdr:from>
        <xdr:to>
          <xdr:col>18</xdr:col>
          <xdr:colOff>85725</xdr:colOff>
          <xdr:row>110</xdr:row>
          <xdr:rowOff>0</xdr:rowOff>
        </xdr:to>
        <xdr:sp macro="" textlink="">
          <xdr:nvSpPr>
            <xdr:cNvPr id="6164" name="Drop Down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115</xdr:row>
          <xdr:rowOff>9525</xdr:rowOff>
        </xdr:from>
        <xdr:to>
          <xdr:col>18</xdr:col>
          <xdr:colOff>76200</xdr:colOff>
          <xdr:row>116</xdr:row>
          <xdr:rowOff>0</xdr:rowOff>
        </xdr:to>
        <xdr:sp macro="" textlink="">
          <xdr:nvSpPr>
            <xdr:cNvPr id="6165" name="Drop Down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119</xdr:row>
          <xdr:rowOff>9525</xdr:rowOff>
        </xdr:from>
        <xdr:to>
          <xdr:col>18</xdr:col>
          <xdr:colOff>76200</xdr:colOff>
          <xdr:row>120</xdr:row>
          <xdr:rowOff>0</xdr:rowOff>
        </xdr:to>
        <xdr:sp macro="" textlink="">
          <xdr:nvSpPr>
            <xdr:cNvPr id="6166" name="Drop Down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123</xdr:row>
          <xdr:rowOff>9525</xdr:rowOff>
        </xdr:from>
        <xdr:to>
          <xdr:col>18</xdr:col>
          <xdr:colOff>76200</xdr:colOff>
          <xdr:row>124</xdr:row>
          <xdr:rowOff>0</xdr:rowOff>
        </xdr:to>
        <xdr:sp macro="" textlink="">
          <xdr:nvSpPr>
            <xdr:cNvPr id="6167" name="Drop Down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130</xdr:row>
          <xdr:rowOff>9525</xdr:rowOff>
        </xdr:from>
        <xdr:to>
          <xdr:col>17</xdr:col>
          <xdr:colOff>152400</xdr:colOff>
          <xdr:row>131</xdr:row>
          <xdr:rowOff>0</xdr:rowOff>
        </xdr:to>
        <xdr:sp macro="" textlink="">
          <xdr:nvSpPr>
            <xdr:cNvPr id="6168" name="Drop Down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134</xdr:row>
          <xdr:rowOff>9525</xdr:rowOff>
        </xdr:from>
        <xdr:to>
          <xdr:col>17</xdr:col>
          <xdr:colOff>142875</xdr:colOff>
          <xdr:row>135</xdr:row>
          <xdr:rowOff>0</xdr:rowOff>
        </xdr:to>
        <xdr:sp macro="" textlink="">
          <xdr:nvSpPr>
            <xdr:cNvPr id="6169" name="Drop Down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28</xdr:row>
          <xdr:rowOff>190500</xdr:rowOff>
        </xdr:from>
        <xdr:to>
          <xdr:col>29</xdr:col>
          <xdr:colOff>0</xdr:colOff>
          <xdr:row>30</xdr:row>
          <xdr:rowOff>9525</xdr:rowOff>
        </xdr:to>
        <xdr:sp macro="" textlink="">
          <xdr:nvSpPr>
            <xdr:cNvPr id="6170" name="Drop Down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9525</xdr:rowOff>
        </xdr:from>
        <xdr:to>
          <xdr:col>20</xdr:col>
          <xdr:colOff>104775</xdr:colOff>
          <xdr:row>8</xdr:row>
          <xdr:rowOff>0</xdr:rowOff>
        </xdr:to>
        <xdr:sp macro="" textlink="">
          <xdr:nvSpPr>
            <xdr:cNvPr id="6171" name="Drop Down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P156"/>
  <sheetViews>
    <sheetView tabSelected="1" topLeftCell="A4" zoomScale="120" zoomScaleNormal="120" workbookViewId="0">
      <pane ySplit="9" topLeftCell="A119" activePane="bottomLeft" state="frozen"/>
      <selection activeCell="A4" sqref="A4"/>
      <selection pane="bottomLeft" activeCell="D6" sqref="D6:M6"/>
    </sheetView>
  </sheetViews>
  <sheetFormatPr baseColWidth="10" defaultColWidth="0" defaultRowHeight="0" customHeight="1" zeroHeight="1" x14ac:dyDescent="0.2"/>
  <cols>
    <col min="1" max="1" width="0.85546875" style="2" customWidth="1"/>
    <col min="2" max="3" width="2.7109375" style="2" customWidth="1"/>
    <col min="4" max="5" width="1.7109375" style="2" customWidth="1"/>
    <col min="6" max="6" width="2.7109375" style="2" customWidth="1"/>
    <col min="7" max="8" width="1.42578125" style="2" customWidth="1"/>
    <col min="9" max="9" width="3.42578125" style="2" customWidth="1"/>
    <col min="10" max="10" width="3" style="2" customWidth="1"/>
    <col min="11" max="13" width="3.28515625" style="2" customWidth="1"/>
    <col min="14" max="14" width="1.7109375" style="2" customWidth="1"/>
    <col min="15" max="18" width="3.28515625" style="2" customWidth="1"/>
    <col min="19" max="19" width="5.140625" style="2" customWidth="1"/>
    <col min="20" max="20" width="4.140625" style="2" customWidth="1"/>
    <col min="21" max="21" width="3.7109375" style="2" customWidth="1"/>
    <col min="22" max="22" width="2.7109375" style="2" customWidth="1"/>
    <col min="23" max="23" width="3.28515625" style="2" customWidth="1"/>
    <col min="24" max="24" width="3.85546875" style="2" customWidth="1"/>
    <col min="25" max="25" width="3.28515625" style="2" customWidth="1"/>
    <col min="26" max="27" width="2.42578125" style="2" customWidth="1"/>
    <col min="28" max="29" width="2.28515625" style="2" customWidth="1"/>
    <col min="30" max="30" width="1.7109375" style="2" customWidth="1"/>
    <col min="31" max="31" width="3.140625" style="46" customWidth="1"/>
    <col min="32" max="32" width="2.85546875" style="46" customWidth="1"/>
    <col min="33" max="33" width="2.85546875" style="3" customWidth="1"/>
    <col min="34" max="34" width="12.42578125" style="3" customWidth="1"/>
    <col min="35" max="36" width="5.7109375" style="1" hidden="1" customWidth="1"/>
    <col min="37" max="37" width="3.42578125" style="1" hidden="1" customWidth="1"/>
    <col min="38" max="38" width="3.28515625" style="1" hidden="1" customWidth="1"/>
    <col min="39" max="42" width="11.42578125" style="1" hidden="1" customWidth="1"/>
    <col min="43" max="16384" width="0" style="1" hidden="1"/>
  </cols>
  <sheetData>
    <row r="1" spans="1:38" ht="23.25" hidden="1" customHeight="1" thickBot="1" x14ac:dyDescent="0.25">
      <c r="A1" s="31"/>
      <c r="B1" s="196" t="s">
        <v>106</v>
      </c>
      <c r="C1" s="197"/>
      <c r="D1" s="197"/>
      <c r="E1" s="197"/>
      <c r="F1" s="197"/>
      <c r="G1" s="197"/>
      <c r="H1" s="197"/>
      <c r="I1" s="198" t="s">
        <v>95</v>
      </c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9">
        <f>SUM(AJ36:AJ135)</f>
        <v>0</v>
      </c>
      <c r="AG1" s="199"/>
      <c r="AH1" s="199"/>
    </row>
    <row r="2" spans="1:38" ht="15.95" hidden="1" customHeight="1" thickBot="1" x14ac:dyDescent="0.25">
      <c r="A2" s="32"/>
      <c r="B2" s="48"/>
      <c r="C2" s="33"/>
      <c r="D2" s="33"/>
      <c r="E2" s="33"/>
      <c r="F2" s="33"/>
      <c r="G2" s="33"/>
      <c r="H2" s="33"/>
      <c r="I2" s="200" t="s">
        <v>94</v>
      </c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1">
        <f>SUM(AI33:AI135)</f>
        <v>0</v>
      </c>
      <c r="AG2" s="201"/>
      <c r="AH2" s="201"/>
    </row>
    <row r="3" spans="1:38" ht="15.95" hidden="1" customHeight="1" thickTop="1" thickBot="1" x14ac:dyDescent="0.25">
      <c r="A3" s="34"/>
      <c r="B3" s="202" t="s">
        <v>48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3">
        <f>(((AF2)*12)+(AF1*14))/26</f>
        <v>0</v>
      </c>
      <c r="AG3" s="203"/>
      <c r="AH3" s="203"/>
    </row>
    <row r="4" spans="1:38" ht="15.95" customHeight="1" x14ac:dyDescent="0.2">
      <c r="A4" s="35"/>
      <c r="B4" s="204" t="s">
        <v>150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81"/>
      <c r="AL4" s="44"/>
    </row>
    <row r="5" spans="1:38" s="4" customFormat="1" ht="9.9499999999999993" customHeight="1" thickBot="1" x14ac:dyDescent="0.25">
      <c r="A5" s="25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L5" s="39"/>
    </row>
    <row r="6" spans="1:38" s="4" customFormat="1" ht="17.100000000000001" customHeight="1" x14ac:dyDescent="0.2">
      <c r="A6" s="25"/>
      <c r="B6" s="207" t="s">
        <v>13</v>
      </c>
      <c r="C6" s="207"/>
      <c r="D6" s="208"/>
      <c r="E6" s="208"/>
      <c r="F6" s="208"/>
      <c r="G6" s="208"/>
      <c r="H6" s="208"/>
      <c r="I6" s="208"/>
      <c r="J6" s="208"/>
      <c r="K6" s="208"/>
      <c r="L6" s="175"/>
      <c r="M6" s="209"/>
      <c r="N6" s="162" t="s">
        <v>14</v>
      </c>
      <c r="O6" s="162"/>
      <c r="P6" s="162"/>
      <c r="Q6" s="175"/>
      <c r="R6" s="175"/>
      <c r="S6" s="175"/>
      <c r="T6" s="175"/>
      <c r="U6" s="175"/>
      <c r="V6" s="209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6"/>
      <c r="AL6" s="39"/>
    </row>
    <row r="7" spans="1:38" s="4" customFormat="1" ht="17.100000000000001" customHeight="1" x14ac:dyDescent="0.2">
      <c r="A7" s="25"/>
      <c r="B7" s="234" t="s">
        <v>138</v>
      </c>
      <c r="C7" s="234"/>
      <c r="D7" s="234"/>
      <c r="E7" s="235"/>
      <c r="F7" s="235"/>
      <c r="G7" s="235"/>
      <c r="H7" s="235"/>
      <c r="I7" s="235"/>
      <c r="J7" s="235"/>
      <c r="K7" s="235"/>
      <c r="L7" s="217"/>
      <c r="M7" s="217"/>
      <c r="N7" s="217"/>
      <c r="O7" s="217"/>
      <c r="P7" s="217"/>
      <c r="Q7" s="218"/>
      <c r="R7" s="218"/>
      <c r="S7" s="218"/>
      <c r="T7" s="215" t="s">
        <v>137</v>
      </c>
      <c r="U7" s="106"/>
      <c r="V7" s="106"/>
      <c r="W7" s="16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9"/>
      <c r="AI7" s="6"/>
      <c r="AL7" s="39"/>
    </row>
    <row r="8" spans="1:38" s="4" customFormat="1" ht="17.100000000000001" customHeight="1" x14ac:dyDescent="0.2">
      <c r="A8" s="25"/>
      <c r="B8" s="90" t="s">
        <v>16</v>
      </c>
      <c r="C8" s="90"/>
      <c r="D8" s="90"/>
      <c r="E8" s="90"/>
      <c r="F8" s="90"/>
      <c r="G8" s="90"/>
      <c r="H8" s="90"/>
      <c r="I8" s="85" t="str">
        <f>INDEX($B$15:$B$17,AI8)</f>
        <v>&lt;Auswahl&gt;</v>
      </c>
      <c r="J8" s="69"/>
      <c r="K8" s="69"/>
      <c r="L8" s="65"/>
      <c r="M8" s="65"/>
      <c r="N8" s="65"/>
      <c r="O8" s="65"/>
      <c r="P8" s="65"/>
      <c r="Q8" s="65"/>
      <c r="R8" s="65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9"/>
      <c r="AI8" s="69">
        <v>1</v>
      </c>
      <c r="AL8" s="39"/>
    </row>
    <row r="9" spans="1:38" s="4" customFormat="1" ht="17.100000000000001" customHeight="1" thickBot="1" x14ac:dyDescent="0.25">
      <c r="A9" s="25"/>
      <c r="B9" s="230" t="s">
        <v>104</v>
      </c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1"/>
      <c r="Y9" s="231"/>
      <c r="Z9" s="231"/>
      <c r="AA9" s="231"/>
      <c r="AB9" s="230" t="s">
        <v>105</v>
      </c>
      <c r="AC9" s="230"/>
      <c r="AD9" s="230"/>
      <c r="AE9" s="230"/>
      <c r="AF9" s="232">
        <f>IF(I8=B16,X9*39.5,X9*41)</f>
        <v>0</v>
      </c>
      <c r="AG9" s="232"/>
      <c r="AH9" s="233"/>
      <c r="AL9" s="39"/>
    </row>
    <row r="10" spans="1:38" s="4" customFormat="1" ht="17.100000000000001" customHeight="1" x14ac:dyDescent="0.2">
      <c r="A10" s="25"/>
      <c r="B10" s="159" t="s">
        <v>99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223">
        <f>AF1</f>
        <v>0</v>
      </c>
      <c r="AG10" s="184"/>
      <c r="AH10" s="224"/>
      <c r="AL10" s="51"/>
    </row>
    <row r="11" spans="1:38" s="4" customFormat="1" ht="17.100000000000001" customHeight="1" x14ac:dyDescent="0.2">
      <c r="A11" s="25"/>
      <c r="B11" s="159" t="s">
        <v>100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223">
        <f>AF2</f>
        <v>0</v>
      </c>
      <c r="AG11" s="184"/>
      <c r="AH11" s="224"/>
      <c r="AL11" s="51"/>
    </row>
    <row r="12" spans="1:38" s="4" customFormat="1" ht="17.100000000000001" customHeight="1" thickBot="1" x14ac:dyDescent="0.25">
      <c r="A12" s="25"/>
      <c r="B12" s="225" t="s">
        <v>101</v>
      </c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6">
        <f>AF3</f>
        <v>0</v>
      </c>
      <c r="AG12" s="227"/>
      <c r="AH12" s="228"/>
      <c r="AL12" s="51"/>
    </row>
    <row r="13" spans="1:38" s="4" customFormat="1" ht="9.9499999999999993" customHeight="1" thickBot="1" x14ac:dyDescent="0.25">
      <c r="A13" s="25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L13" s="39"/>
    </row>
    <row r="14" spans="1:38" s="4" customFormat="1" ht="22.5" customHeight="1" thickBot="1" x14ac:dyDescent="0.25">
      <c r="A14" s="26"/>
      <c r="B14" s="210" t="s">
        <v>98</v>
      </c>
      <c r="C14" s="210"/>
      <c r="D14" s="210"/>
      <c r="E14" s="210"/>
      <c r="F14" s="210"/>
      <c r="G14" s="210"/>
      <c r="H14" s="210"/>
      <c r="I14" s="211"/>
      <c r="J14" s="212"/>
      <c r="K14" s="213"/>
      <c r="L14" s="155" t="s">
        <v>40</v>
      </c>
      <c r="M14" s="111"/>
      <c r="N14" s="214" t="str">
        <f>INDEX(J15:J18,V14)</f>
        <v>&lt;Auswahl&gt;</v>
      </c>
      <c r="O14" s="214"/>
      <c r="P14" s="214"/>
      <c r="Q14" s="214"/>
      <c r="R14" s="214"/>
      <c r="S14" s="214"/>
      <c r="T14" s="214"/>
      <c r="U14" s="214"/>
      <c r="V14" s="61">
        <v>1</v>
      </c>
      <c r="W14" s="210" t="s">
        <v>139</v>
      </c>
      <c r="X14" s="210"/>
      <c r="Y14" s="210"/>
      <c r="Z14" s="210"/>
      <c r="AA14" s="210"/>
      <c r="AB14" s="210"/>
      <c r="AC14" s="210"/>
      <c r="AD14" s="210"/>
      <c r="AE14" s="210"/>
      <c r="AF14" s="211"/>
      <c r="AG14" s="212"/>
      <c r="AH14" s="213"/>
      <c r="AL14" s="39"/>
    </row>
    <row r="15" spans="1:38" s="36" customFormat="1" ht="15.95" hidden="1" customHeight="1" x14ac:dyDescent="0.2">
      <c r="A15" s="25"/>
      <c r="B15" s="7" t="s">
        <v>29</v>
      </c>
      <c r="C15" s="7"/>
      <c r="D15" s="7"/>
      <c r="E15" s="7"/>
      <c r="F15" s="7"/>
      <c r="G15" s="7"/>
      <c r="H15" s="7"/>
      <c r="I15" s="7"/>
      <c r="J15" s="7" t="s">
        <v>29</v>
      </c>
      <c r="K15" s="7" t="s">
        <v>29</v>
      </c>
      <c r="L15" s="7" t="s">
        <v>29</v>
      </c>
      <c r="M15" s="7" t="s">
        <v>29</v>
      </c>
      <c r="N15" s="7" t="s">
        <v>29</v>
      </c>
      <c r="O15" s="7" t="s">
        <v>29</v>
      </c>
      <c r="P15" s="7" t="s">
        <v>29</v>
      </c>
      <c r="Q15" s="7" t="s">
        <v>29</v>
      </c>
      <c r="R15" s="7"/>
      <c r="S15" s="7"/>
      <c r="T15" s="7" t="s">
        <v>29</v>
      </c>
      <c r="U15" s="7"/>
      <c r="V15" s="7"/>
      <c r="W15" s="7"/>
      <c r="X15" s="7"/>
      <c r="Y15" s="7"/>
      <c r="Z15" s="7"/>
      <c r="AA15" s="7"/>
      <c r="AB15" s="7"/>
      <c r="AC15" s="7" t="s">
        <v>29</v>
      </c>
      <c r="AD15" s="7"/>
      <c r="AE15" s="7"/>
      <c r="AF15" s="7"/>
      <c r="AG15" s="7"/>
      <c r="AH15" s="7"/>
      <c r="AL15" s="39"/>
    </row>
    <row r="16" spans="1:38" s="36" customFormat="1" ht="15.95" hidden="1" customHeight="1" x14ac:dyDescent="0.2">
      <c r="A16" s="25"/>
      <c r="B16" s="7" t="s">
        <v>119</v>
      </c>
      <c r="C16" s="7"/>
      <c r="D16" s="7"/>
      <c r="E16" s="7"/>
      <c r="F16" s="7"/>
      <c r="G16" s="7"/>
      <c r="H16" s="7"/>
      <c r="I16" s="7"/>
      <c r="J16" s="7" t="s">
        <v>85</v>
      </c>
      <c r="K16" s="7" t="s">
        <v>18</v>
      </c>
      <c r="L16" s="7" t="s">
        <v>24</v>
      </c>
      <c r="M16" s="7" t="s">
        <v>109</v>
      </c>
      <c r="N16" s="7" t="s">
        <v>28</v>
      </c>
      <c r="O16" s="7" t="s">
        <v>34</v>
      </c>
      <c r="P16" s="7" t="s">
        <v>34</v>
      </c>
      <c r="Q16" s="7" t="s">
        <v>41</v>
      </c>
      <c r="R16" s="7"/>
      <c r="S16" s="7"/>
      <c r="T16" s="7" t="s">
        <v>131</v>
      </c>
      <c r="U16" s="7"/>
      <c r="V16" s="7"/>
      <c r="W16" s="7"/>
      <c r="X16" s="7"/>
      <c r="Y16" s="7"/>
      <c r="Z16" s="7"/>
      <c r="AA16" s="7"/>
      <c r="AB16" s="7"/>
      <c r="AC16" s="7" t="s">
        <v>90</v>
      </c>
      <c r="AD16" s="7"/>
      <c r="AE16" s="7"/>
      <c r="AF16" s="7"/>
      <c r="AG16" s="7"/>
      <c r="AH16" s="7"/>
      <c r="AL16" s="39"/>
    </row>
    <row r="17" spans="1:38" s="36" customFormat="1" ht="15.95" hidden="1" customHeight="1" x14ac:dyDescent="0.2">
      <c r="A17" s="25"/>
      <c r="B17" s="7" t="s">
        <v>120</v>
      </c>
      <c r="C17" s="7"/>
      <c r="D17" s="7"/>
      <c r="E17" s="7"/>
      <c r="F17" s="7"/>
      <c r="G17" s="7"/>
      <c r="H17" s="7"/>
      <c r="I17" s="7"/>
      <c r="J17" s="7" t="s">
        <v>83</v>
      </c>
      <c r="K17" s="7" t="s">
        <v>19</v>
      </c>
      <c r="L17" s="7" t="s">
        <v>23</v>
      </c>
      <c r="M17" s="7" t="s">
        <v>110</v>
      </c>
      <c r="N17" s="7" t="s">
        <v>112</v>
      </c>
      <c r="O17" s="7" t="s">
        <v>33</v>
      </c>
      <c r="P17" s="7" t="s">
        <v>33</v>
      </c>
      <c r="Q17" s="7" t="s">
        <v>42</v>
      </c>
      <c r="R17" s="7"/>
      <c r="S17" s="7"/>
      <c r="T17" s="7" t="s">
        <v>132</v>
      </c>
      <c r="U17" s="7"/>
      <c r="V17" s="7"/>
      <c r="W17" s="7"/>
      <c r="X17" s="7"/>
      <c r="Y17" s="7"/>
      <c r="Z17" s="7"/>
      <c r="AA17" s="7"/>
      <c r="AB17" s="7"/>
      <c r="AC17" s="7" t="s">
        <v>91</v>
      </c>
      <c r="AD17" s="7"/>
      <c r="AE17" s="7"/>
      <c r="AF17" s="7"/>
      <c r="AG17" s="7"/>
      <c r="AH17" s="7"/>
      <c r="AL17" s="39"/>
    </row>
    <row r="18" spans="1:38" s="36" customFormat="1" ht="15.95" hidden="1" customHeight="1" x14ac:dyDescent="0.2">
      <c r="A18" s="25"/>
      <c r="B18" s="7"/>
      <c r="C18" s="7"/>
      <c r="D18" s="7"/>
      <c r="E18" s="7"/>
      <c r="F18" s="7"/>
      <c r="G18" s="7"/>
      <c r="H18" s="7"/>
      <c r="I18" s="7"/>
      <c r="J18" s="7" t="s">
        <v>84</v>
      </c>
      <c r="K18" s="9"/>
      <c r="L18" s="7" t="s">
        <v>22</v>
      </c>
      <c r="M18" s="7" t="s">
        <v>27</v>
      </c>
      <c r="N18" s="7" t="s">
        <v>111</v>
      </c>
      <c r="O18" s="7" t="s">
        <v>36</v>
      </c>
      <c r="P18" s="7" t="s">
        <v>39</v>
      </c>
      <c r="Q18" s="7"/>
      <c r="R18" s="7"/>
      <c r="S18" s="7"/>
      <c r="T18" s="7" t="s">
        <v>133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L18" s="39"/>
    </row>
    <row r="19" spans="1:38" s="36" customFormat="1" ht="15.95" hidden="1" customHeight="1" x14ac:dyDescent="0.2">
      <c r="A19" s="25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 t="s">
        <v>44</v>
      </c>
      <c r="O19" s="7"/>
      <c r="P19" s="7"/>
      <c r="Q19" s="7"/>
      <c r="R19" s="7"/>
      <c r="S19" s="7"/>
      <c r="T19" s="7" t="s">
        <v>130</v>
      </c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L19" s="39"/>
    </row>
    <row r="20" spans="1:38" s="36" customFormat="1" ht="15.95" hidden="1" customHeight="1" x14ac:dyDescent="0.2">
      <c r="A20" s="2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 t="s">
        <v>134</v>
      </c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L20" s="39"/>
    </row>
    <row r="21" spans="1:38" s="36" customFormat="1" ht="15.95" hidden="1" customHeight="1" x14ac:dyDescent="0.2">
      <c r="A21" s="25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 t="s">
        <v>127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L21" s="39"/>
    </row>
    <row r="22" spans="1:38" s="4" customFormat="1" ht="21" customHeight="1" x14ac:dyDescent="0.2">
      <c r="A22" s="25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L22" s="39"/>
    </row>
    <row r="23" spans="1:38" s="4" customFormat="1" ht="15.95" customHeight="1" x14ac:dyDescent="0.2">
      <c r="A23" s="25"/>
      <c r="B23" s="188" t="s">
        <v>126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L23" s="51"/>
    </row>
    <row r="24" spans="1:38" s="4" customFormat="1" ht="17.100000000000001" customHeight="1" x14ac:dyDescent="0.2">
      <c r="A24" s="25"/>
      <c r="B24" s="193" t="s">
        <v>141</v>
      </c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205"/>
      <c r="AL24" s="51"/>
    </row>
    <row r="25" spans="1:38" s="4" customFormat="1" ht="17.100000000000001" customHeight="1" x14ac:dyDescent="0.2">
      <c r="A25" s="25"/>
      <c r="B25" s="193" t="s">
        <v>142</v>
      </c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5"/>
      <c r="AL25" s="51"/>
    </row>
    <row r="26" spans="1:38" s="4" customFormat="1" ht="17.100000000000001" customHeight="1" x14ac:dyDescent="0.2">
      <c r="A26" s="25"/>
      <c r="B26" s="193" t="s">
        <v>143</v>
      </c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5"/>
    </row>
    <row r="27" spans="1:38" s="4" customFormat="1" ht="17.100000000000001" customHeight="1" x14ac:dyDescent="0.2">
      <c r="A27" s="25"/>
      <c r="B27" s="84" t="s">
        <v>136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6"/>
      <c r="AL27" s="51"/>
    </row>
    <row r="28" spans="1:38" s="4" customFormat="1" ht="9.9499999999999993" customHeight="1" x14ac:dyDescent="0.2">
      <c r="A28" s="25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L28" s="51"/>
    </row>
    <row r="29" spans="1:38" s="4" customFormat="1" ht="15.95" customHeight="1" x14ac:dyDescent="0.2">
      <c r="A29" s="25"/>
      <c r="B29" s="188" t="s">
        <v>129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25"/>
      <c r="AG29" s="22"/>
      <c r="AH29" s="22"/>
      <c r="AL29" s="51"/>
    </row>
    <row r="30" spans="1:38" s="4" customFormat="1" ht="17.100000000000001" customHeight="1" x14ac:dyDescent="0.2">
      <c r="A30" s="25"/>
      <c r="B30" s="7" t="s">
        <v>89</v>
      </c>
      <c r="C30" s="7"/>
      <c r="D30" s="7"/>
      <c r="E30" s="7"/>
      <c r="F30" s="7"/>
      <c r="G30" s="7"/>
      <c r="H30" s="7"/>
      <c r="I30" s="7"/>
      <c r="J30" s="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>
        <v>1</v>
      </c>
      <c r="X30" s="69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L30" s="51"/>
    </row>
    <row r="31" spans="1:38" s="4" customFormat="1" ht="9.9499999999999993" customHeight="1" x14ac:dyDescent="0.2">
      <c r="A31" s="25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L31" s="51"/>
    </row>
    <row r="32" spans="1:38" s="4" customFormat="1" ht="15.95" customHeight="1" thickBot="1" x14ac:dyDescent="0.25">
      <c r="A32" s="25"/>
      <c r="B32" s="188" t="s">
        <v>113</v>
      </c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>
        <v>2</v>
      </c>
      <c r="AF32" s="25"/>
      <c r="AG32" s="22"/>
      <c r="AH32" s="22"/>
      <c r="AL32" s="51"/>
    </row>
    <row r="33" spans="1:40" s="4" customFormat="1" ht="17.100000000000001" customHeight="1" x14ac:dyDescent="0.2">
      <c r="A33" s="25"/>
      <c r="B33" s="174" t="s">
        <v>121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90"/>
      <c r="AE33" s="191"/>
      <c r="AF33" s="161"/>
      <c r="AG33" s="192" t="s">
        <v>9</v>
      </c>
      <c r="AH33" s="192"/>
      <c r="AL33" s="51"/>
    </row>
    <row r="34" spans="1:40" s="4" customFormat="1" ht="17.100000000000001" customHeight="1" x14ac:dyDescent="0.2">
      <c r="A34" s="25"/>
      <c r="B34" s="72" t="s">
        <v>148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66"/>
      <c r="AE34" s="183"/>
      <c r="AF34" s="105"/>
      <c r="AG34" s="184" t="s">
        <v>9</v>
      </c>
      <c r="AH34" s="184"/>
      <c r="AL34" s="51"/>
    </row>
    <row r="35" spans="1:40" s="4" customFormat="1" ht="37.5" customHeight="1" x14ac:dyDescent="0.2">
      <c r="A35" s="25"/>
      <c r="B35" s="185" t="s">
        <v>151</v>
      </c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6"/>
      <c r="AE35" s="183"/>
      <c r="AF35" s="105"/>
      <c r="AG35" s="184" t="s">
        <v>9</v>
      </c>
      <c r="AH35" s="184"/>
      <c r="AL35" s="51"/>
    </row>
    <row r="36" spans="1:40" s="4" customFormat="1" ht="17.100000000000001" customHeight="1" x14ac:dyDescent="0.2">
      <c r="A36" s="25"/>
      <c r="B36" s="71"/>
      <c r="C36" s="177" t="s">
        <v>135</v>
      </c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0">
        <f>AE34*AN39+AE35*AN39/2</f>
        <v>0</v>
      </c>
      <c r="AJ36" s="10">
        <f>AE34*AN38++AE35*AN38/2</f>
        <v>0</v>
      </c>
      <c r="AL36" s="51"/>
      <c r="AM36" s="4" t="s">
        <v>122</v>
      </c>
      <c r="AN36" s="4">
        <v>14</v>
      </c>
    </row>
    <row r="37" spans="1:40" s="4" customFormat="1" ht="17.100000000000001" customHeight="1" x14ac:dyDescent="0.2">
      <c r="A37" s="25"/>
      <c r="B37" s="17"/>
      <c r="C37" s="177" t="s">
        <v>17</v>
      </c>
      <c r="D37" s="177"/>
      <c r="E37" s="177"/>
      <c r="F37" s="177"/>
      <c r="G37" s="177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L37" s="51"/>
      <c r="AM37" s="4" t="s">
        <v>123</v>
      </c>
      <c r="AN37" s="4">
        <v>12</v>
      </c>
    </row>
    <row r="38" spans="1:40" s="4" customFormat="1" ht="17.100000000000001" customHeight="1" thickBot="1" x14ac:dyDescent="0.25">
      <c r="A38" s="25"/>
      <c r="B38" s="74"/>
      <c r="C38" s="178" t="s">
        <v>12</v>
      </c>
      <c r="D38" s="178"/>
      <c r="E38" s="178"/>
      <c r="F38" s="178"/>
      <c r="G38" s="178"/>
      <c r="H38" s="178"/>
      <c r="I38" s="179"/>
      <c r="J38" s="180"/>
      <c r="K38" s="181"/>
      <c r="L38" s="100" t="s">
        <v>11</v>
      </c>
      <c r="M38" s="100"/>
      <c r="N38" s="180"/>
      <c r="O38" s="180"/>
      <c r="P38" s="180"/>
      <c r="Q38" s="180"/>
      <c r="R38" s="181"/>
      <c r="S38" s="182" t="s">
        <v>10</v>
      </c>
      <c r="T38" s="10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L38" s="51"/>
      <c r="AM38" s="4" t="s">
        <v>125</v>
      </c>
      <c r="AN38" s="4">
        <f>AN39+0.75</f>
        <v>2.1961538461538463</v>
      </c>
    </row>
    <row r="39" spans="1:40" s="4" customFormat="1" ht="15.95" customHeight="1" x14ac:dyDescent="0.2">
      <c r="A39" s="25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L39" s="51"/>
      <c r="AM39" s="4" t="s">
        <v>124</v>
      </c>
      <c r="AN39" s="4">
        <f>(1.85*26-AN36*0.75)/26</f>
        <v>1.4461538461538461</v>
      </c>
    </row>
    <row r="40" spans="1:40" s="4" customFormat="1" ht="15.95" customHeight="1" thickBot="1" x14ac:dyDescent="0.25">
      <c r="A40" s="25"/>
      <c r="B40" s="98" t="s">
        <v>82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>
        <v>1</v>
      </c>
      <c r="AF40" s="98"/>
      <c r="AG40" s="98"/>
      <c r="AH40" s="98"/>
      <c r="AL40" s="51"/>
    </row>
    <row r="41" spans="1:40" s="4" customFormat="1" ht="17.100000000000001" customHeight="1" x14ac:dyDescent="0.2">
      <c r="A41" s="25"/>
      <c r="B41" s="18" t="s">
        <v>0</v>
      </c>
      <c r="C41" s="174" t="s">
        <v>20</v>
      </c>
      <c r="D41" s="174"/>
      <c r="E41" s="175" t="str">
        <f>INDEX($K$15:$K$17,T41)</f>
        <v>&lt;Auswahl&gt;</v>
      </c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62">
        <v>1</v>
      </c>
      <c r="U41" s="162" t="s">
        <v>25</v>
      </c>
      <c r="V41" s="162"/>
      <c r="W41" s="162"/>
      <c r="X41" s="162"/>
      <c r="Y41" s="161" t="str">
        <f>INDEX($L$15:$L$18,AE41)</f>
        <v>&lt;Auswahl&gt;</v>
      </c>
      <c r="Z41" s="161"/>
      <c r="AA41" s="161"/>
      <c r="AB41" s="161"/>
      <c r="AC41" s="161"/>
      <c r="AD41" s="161"/>
      <c r="AE41" s="54">
        <v>1</v>
      </c>
      <c r="AF41" s="176"/>
      <c r="AG41" s="176"/>
      <c r="AH41" s="176"/>
      <c r="AI41" s="37"/>
      <c r="AJ41" s="37"/>
      <c r="AK41" s="37"/>
      <c r="AL41" s="51"/>
    </row>
    <row r="42" spans="1:40" s="4" customFormat="1" ht="17.100000000000001" customHeight="1" x14ac:dyDescent="0.2">
      <c r="A42" s="25"/>
      <c r="B42" s="8"/>
      <c r="C42" s="164" t="s">
        <v>21</v>
      </c>
      <c r="D42" s="164"/>
      <c r="E42" s="164"/>
      <c r="F42" s="164"/>
      <c r="G42" s="164"/>
      <c r="H42" s="164"/>
      <c r="I42" s="164"/>
      <c r="J42" s="164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>
        <v>1</v>
      </c>
      <c r="AF42" s="166"/>
      <c r="AG42" s="166"/>
      <c r="AH42" s="166"/>
      <c r="AI42" s="37"/>
      <c r="AJ42" s="37"/>
      <c r="AK42" s="37"/>
      <c r="AL42" s="51"/>
    </row>
    <row r="43" spans="1:40" s="4" customFormat="1" ht="17.100000000000001" customHeight="1" x14ac:dyDescent="0.2">
      <c r="A43" s="25"/>
      <c r="B43" s="76"/>
      <c r="C43" s="172"/>
      <c r="D43" s="172"/>
      <c r="E43" s="172"/>
      <c r="F43" s="172"/>
      <c r="G43" s="172"/>
      <c r="H43" s="172"/>
      <c r="I43" s="172"/>
      <c r="J43" s="172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>
        <v>1</v>
      </c>
      <c r="AF43" s="167"/>
      <c r="AG43" s="167"/>
      <c r="AH43" s="167"/>
      <c r="AI43" s="37"/>
      <c r="AJ43" s="37"/>
      <c r="AK43" s="37"/>
      <c r="AL43" s="52"/>
    </row>
    <row r="44" spans="1:40" s="4" customFormat="1" ht="17.100000000000001" customHeight="1" x14ac:dyDescent="0.2">
      <c r="A44" s="25"/>
      <c r="B44" s="19" t="s">
        <v>1</v>
      </c>
      <c r="C44" s="92" t="s">
        <v>20</v>
      </c>
      <c r="D44" s="92"/>
      <c r="E44" s="168" t="str">
        <f>INDEX($K$15:$K$17,T44)</f>
        <v>&lt;Auswahl&gt;</v>
      </c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63">
        <v>1</v>
      </c>
      <c r="U44" s="169" t="s">
        <v>25</v>
      </c>
      <c r="V44" s="169"/>
      <c r="W44" s="169"/>
      <c r="X44" s="169"/>
      <c r="Y44" s="170" t="str">
        <f>INDEX($L$15:$L$18,AE44)</f>
        <v>&lt;Auswahl&gt;</v>
      </c>
      <c r="Z44" s="170"/>
      <c r="AA44" s="170"/>
      <c r="AB44" s="170"/>
      <c r="AC44" s="170"/>
      <c r="AD44" s="170"/>
      <c r="AE44" s="55">
        <v>1</v>
      </c>
      <c r="AF44" s="171"/>
      <c r="AG44" s="171"/>
      <c r="AH44" s="171"/>
      <c r="AI44" s="37"/>
      <c r="AJ44" s="37"/>
      <c r="AK44" s="37"/>
      <c r="AL44" s="52"/>
    </row>
    <row r="45" spans="1:40" s="4" customFormat="1" ht="17.100000000000001" customHeight="1" x14ac:dyDescent="0.2">
      <c r="A45" s="25"/>
      <c r="B45" s="8"/>
      <c r="C45" s="164" t="s">
        <v>21</v>
      </c>
      <c r="D45" s="164"/>
      <c r="E45" s="164"/>
      <c r="F45" s="164"/>
      <c r="G45" s="164"/>
      <c r="H45" s="164"/>
      <c r="I45" s="164"/>
      <c r="J45" s="164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37"/>
      <c r="AJ45" s="37"/>
      <c r="AK45" s="37"/>
      <c r="AL45" s="52"/>
    </row>
    <row r="46" spans="1:40" s="4" customFormat="1" ht="17.100000000000001" customHeight="1" x14ac:dyDescent="0.2">
      <c r="A46" s="25"/>
      <c r="B46" s="76"/>
      <c r="C46" s="165"/>
      <c r="D46" s="165"/>
      <c r="E46" s="165"/>
      <c r="F46" s="165"/>
      <c r="G46" s="165"/>
      <c r="H46" s="165"/>
      <c r="I46" s="165"/>
      <c r="J46" s="165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37"/>
      <c r="AJ46" s="37"/>
      <c r="AK46" s="37"/>
      <c r="AL46" s="52"/>
    </row>
    <row r="47" spans="1:40" s="4" customFormat="1" ht="17.100000000000001" customHeight="1" x14ac:dyDescent="0.2">
      <c r="A47" s="25"/>
      <c r="B47" s="19" t="s">
        <v>2</v>
      </c>
      <c r="C47" s="92" t="s">
        <v>20</v>
      </c>
      <c r="D47" s="92"/>
      <c r="E47" s="168" t="str">
        <f>INDEX($K$15:$K$17,T47)</f>
        <v>&lt;Auswahl&gt;</v>
      </c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63">
        <v>1</v>
      </c>
      <c r="U47" s="169" t="s">
        <v>25</v>
      </c>
      <c r="V47" s="169"/>
      <c r="W47" s="169"/>
      <c r="X47" s="169"/>
      <c r="Y47" s="170" t="str">
        <f>INDEX($L$15:$L$18,AE47)</f>
        <v>&lt;Auswahl&gt;</v>
      </c>
      <c r="Z47" s="170"/>
      <c r="AA47" s="170"/>
      <c r="AB47" s="170"/>
      <c r="AC47" s="170"/>
      <c r="AD47" s="170"/>
      <c r="AE47" s="55">
        <v>1</v>
      </c>
      <c r="AF47" s="171"/>
      <c r="AG47" s="171"/>
      <c r="AH47" s="171"/>
      <c r="AI47" s="37"/>
      <c r="AJ47" s="37"/>
      <c r="AK47" s="37"/>
      <c r="AL47" s="52"/>
    </row>
    <row r="48" spans="1:40" s="4" customFormat="1" ht="17.100000000000001" customHeight="1" x14ac:dyDescent="0.2">
      <c r="A48" s="25"/>
      <c r="B48" s="8"/>
      <c r="C48" s="164" t="s">
        <v>21</v>
      </c>
      <c r="D48" s="164"/>
      <c r="E48" s="164"/>
      <c r="F48" s="164"/>
      <c r="G48" s="164"/>
      <c r="H48" s="164"/>
      <c r="I48" s="164"/>
      <c r="J48" s="164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37"/>
      <c r="AJ48" s="37"/>
      <c r="AK48" s="37"/>
      <c r="AL48" s="52"/>
    </row>
    <row r="49" spans="1:38" s="4" customFormat="1" ht="17.100000000000001" customHeight="1" x14ac:dyDescent="0.2">
      <c r="A49" s="25"/>
      <c r="B49" s="76"/>
      <c r="C49" s="97"/>
      <c r="D49" s="97"/>
      <c r="E49" s="97"/>
      <c r="F49" s="97"/>
      <c r="G49" s="97"/>
      <c r="H49" s="97"/>
      <c r="I49" s="97"/>
      <c r="J49" s="9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37"/>
      <c r="AJ49" s="37"/>
      <c r="AK49" s="37"/>
      <c r="AL49" s="52"/>
    </row>
    <row r="50" spans="1:38" s="4" customFormat="1" ht="17.100000000000001" customHeight="1" x14ac:dyDescent="0.2">
      <c r="A50" s="25"/>
      <c r="B50" s="19" t="s">
        <v>3</v>
      </c>
      <c r="C50" s="92" t="s">
        <v>20</v>
      </c>
      <c r="D50" s="92"/>
      <c r="E50" s="168" t="str">
        <f>INDEX($K$15:$K$17,T50)</f>
        <v>&lt;Auswahl&gt;</v>
      </c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63">
        <v>1</v>
      </c>
      <c r="U50" s="169" t="s">
        <v>25</v>
      </c>
      <c r="V50" s="169"/>
      <c r="W50" s="169"/>
      <c r="X50" s="169"/>
      <c r="Y50" s="170" t="str">
        <f>INDEX($L$15:$L$18,AE50)</f>
        <v>&lt;Auswahl&gt;</v>
      </c>
      <c r="Z50" s="170"/>
      <c r="AA50" s="170"/>
      <c r="AB50" s="170"/>
      <c r="AC50" s="170"/>
      <c r="AD50" s="170"/>
      <c r="AE50" s="55">
        <v>1</v>
      </c>
      <c r="AF50" s="171"/>
      <c r="AG50" s="171"/>
      <c r="AH50" s="171"/>
      <c r="AI50" s="37"/>
      <c r="AJ50" s="37"/>
      <c r="AK50" s="37"/>
      <c r="AL50" s="52"/>
    </row>
    <row r="51" spans="1:38" s="4" customFormat="1" ht="17.100000000000001" customHeight="1" x14ac:dyDescent="0.2">
      <c r="A51" s="25"/>
      <c r="B51" s="8"/>
      <c r="C51" s="164" t="s">
        <v>21</v>
      </c>
      <c r="D51" s="164"/>
      <c r="E51" s="164"/>
      <c r="F51" s="164"/>
      <c r="G51" s="164"/>
      <c r="H51" s="164"/>
      <c r="I51" s="164"/>
      <c r="J51" s="164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37"/>
      <c r="AJ51" s="37"/>
      <c r="AK51" s="37"/>
      <c r="AL51" s="52"/>
    </row>
    <row r="52" spans="1:38" s="4" customFormat="1" ht="17.100000000000001" customHeight="1" x14ac:dyDescent="0.2">
      <c r="A52" s="25"/>
      <c r="B52" s="76"/>
      <c r="C52" s="165"/>
      <c r="D52" s="165"/>
      <c r="E52" s="165"/>
      <c r="F52" s="165"/>
      <c r="G52" s="165"/>
      <c r="H52" s="165"/>
      <c r="I52" s="165"/>
      <c r="J52" s="165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37"/>
      <c r="AJ52" s="37"/>
      <c r="AK52" s="37"/>
      <c r="AL52" s="52"/>
    </row>
    <row r="53" spans="1:38" s="4" customFormat="1" ht="9.9499999999999993" customHeight="1" x14ac:dyDescent="0.2">
      <c r="A53" s="25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0"/>
      <c r="AJ53" s="10"/>
      <c r="AK53" s="10"/>
      <c r="AL53" s="38"/>
    </row>
    <row r="54" spans="1:38" s="4" customFormat="1" ht="15.95" customHeight="1" thickBot="1" x14ac:dyDescent="0.25">
      <c r="A54" s="25"/>
      <c r="B54" s="109" t="s">
        <v>116</v>
      </c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0"/>
      <c r="AJ54" s="10"/>
      <c r="AK54" s="10"/>
    </row>
    <row r="55" spans="1:38" s="4" customFormat="1" ht="17.100000000000001" customHeight="1" x14ac:dyDescent="0.2">
      <c r="A55" s="25"/>
      <c r="B55" s="113" t="s">
        <v>26</v>
      </c>
      <c r="C55" s="113"/>
      <c r="D55" s="113"/>
      <c r="E55" s="113"/>
      <c r="F55" s="113"/>
      <c r="G55" s="161" t="str">
        <f>INDEX(M15:M18,L55)</f>
        <v>keine Praktika</v>
      </c>
      <c r="H55" s="161"/>
      <c r="I55" s="161"/>
      <c r="J55" s="161"/>
      <c r="K55" s="161"/>
      <c r="L55" s="54">
        <v>2</v>
      </c>
      <c r="M55" s="162"/>
      <c r="N55" s="162"/>
      <c r="O55" s="162"/>
      <c r="P55" s="163"/>
      <c r="Q55" s="163"/>
      <c r="R55" s="163"/>
      <c r="S55" s="163"/>
      <c r="T55" s="163"/>
      <c r="U55" s="82">
        <v>1</v>
      </c>
      <c r="V55" s="162" t="s">
        <v>37</v>
      </c>
      <c r="W55" s="162"/>
      <c r="X55" s="162"/>
      <c r="Y55" s="162"/>
      <c r="Z55" s="162"/>
      <c r="AA55" s="162"/>
      <c r="AB55" s="162"/>
      <c r="AC55" s="162"/>
      <c r="AD55" s="162"/>
      <c r="AE55" s="162"/>
      <c r="AF55" s="157">
        <f>IF(L55&gt;2,4,0)</f>
        <v>0</v>
      </c>
      <c r="AG55" s="157"/>
      <c r="AH55" s="157"/>
      <c r="AI55" s="10"/>
      <c r="AJ55" s="10">
        <f>AF55</f>
        <v>0</v>
      </c>
      <c r="AK55" s="10"/>
    </row>
    <row r="56" spans="1:38" s="4" customFormat="1" ht="17.100000000000001" customHeight="1" thickBot="1" x14ac:dyDescent="0.25">
      <c r="A56" s="25"/>
      <c r="B56" s="57" t="s">
        <v>93</v>
      </c>
      <c r="C56" s="57"/>
      <c r="D56" s="57"/>
      <c r="E56" s="57"/>
      <c r="F56" s="57"/>
      <c r="G56" s="58"/>
      <c r="H56" s="58"/>
      <c r="I56" s="58"/>
      <c r="J56" s="58"/>
      <c r="K56" s="58"/>
      <c r="L56" s="59"/>
      <c r="M56" s="60"/>
      <c r="N56" s="60"/>
      <c r="O56" s="158"/>
      <c r="P56" s="158"/>
      <c r="Q56" s="158"/>
      <c r="R56" s="158"/>
      <c r="S56" s="158"/>
      <c r="T56" s="158"/>
      <c r="U56" s="158"/>
      <c r="V56" s="158"/>
      <c r="W56" s="76"/>
      <c r="X56" s="159" t="s">
        <v>37</v>
      </c>
      <c r="Y56" s="159"/>
      <c r="Z56" s="159"/>
      <c r="AA56" s="159"/>
      <c r="AB56" s="159"/>
      <c r="AC56" s="159"/>
      <c r="AD56" s="159"/>
      <c r="AE56" s="159"/>
      <c r="AF56" s="107"/>
      <c r="AG56" s="107"/>
      <c r="AH56" s="107"/>
      <c r="AI56" s="10"/>
      <c r="AJ56" s="10">
        <f>AF56</f>
        <v>0</v>
      </c>
      <c r="AK56" s="10"/>
    </row>
    <row r="57" spans="1:38" s="4" customFormat="1" ht="15.95" hidden="1" customHeight="1" thickBot="1" x14ac:dyDescent="0.25">
      <c r="A57" s="25"/>
      <c r="B57" s="11">
        <v>0</v>
      </c>
      <c r="C57" s="11">
        <v>11</v>
      </c>
      <c r="D57" s="11"/>
      <c r="E57" s="11"/>
      <c r="F57" s="11">
        <v>0</v>
      </c>
      <c r="G57" s="11">
        <v>11</v>
      </c>
      <c r="H57" s="11"/>
      <c r="I57" s="15"/>
      <c r="J57" s="11">
        <v>0</v>
      </c>
      <c r="K57" s="11">
        <v>11</v>
      </c>
      <c r="L57" s="5"/>
      <c r="M57" s="5"/>
      <c r="N57" s="11"/>
      <c r="O57" s="11"/>
      <c r="P57" s="11"/>
      <c r="Q57" s="11"/>
      <c r="R57" s="11"/>
      <c r="S57" s="5"/>
      <c r="T57" s="5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L57" s="39"/>
    </row>
    <row r="58" spans="1:38" s="4" customFormat="1" ht="15.95" hidden="1" customHeight="1" x14ac:dyDescent="0.2">
      <c r="A58" s="25"/>
      <c r="B58" s="11" t="s">
        <v>49</v>
      </c>
      <c r="C58" s="11"/>
      <c r="D58" s="11"/>
      <c r="E58" s="11"/>
      <c r="F58" s="11" t="s">
        <v>69</v>
      </c>
      <c r="G58" s="11"/>
      <c r="H58" s="11"/>
      <c r="I58" s="15"/>
      <c r="J58" s="11" t="s">
        <v>59</v>
      </c>
      <c r="K58" s="11"/>
      <c r="L58" s="5"/>
      <c r="M58" s="5"/>
      <c r="N58" s="11"/>
      <c r="O58" s="11"/>
      <c r="P58" s="11"/>
      <c r="Q58" s="11"/>
      <c r="R58" s="11"/>
      <c r="S58" s="5"/>
      <c r="T58" s="5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L58" s="39"/>
    </row>
    <row r="59" spans="1:38" s="4" customFormat="1" ht="15.95" hidden="1" customHeight="1" x14ac:dyDescent="0.2">
      <c r="A59" s="25"/>
      <c r="B59" s="11" t="s">
        <v>50</v>
      </c>
      <c r="C59" s="11"/>
      <c r="D59" s="11"/>
      <c r="E59" s="11"/>
      <c r="F59" s="11" t="s">
        <v>70</v>
      </c>
      <c r="G59" s="11"/>
      <c r="H59" s="11"/>
      <c r="I59" s="15"/>
      <c r="J59" s="11" t="s">
        <v>60</v>
      </c>
      <c r="K59" s="11"/>
      <c r="L59" s="5"/>
      <c r="M59" s="5"/>
      <c r="N59" s="11"/>
      <c r="O59" s="11"/>
      <c r="P59" s="11"/>
      <c r="Q59" s="11"/>
      <c r="R59" s="11"/>
      <c r="S59" s="5"/>
      <c r="T59" s="5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L59" s="39"/>
    </row>
    <row r="60" spans="1:38" s="4" customFormat="1" ht="15.95" hidden="1" customHeight="1" x14ac:dyDescent="0.2">
      <c r="A60" s="25"/>
      <c r="B60" s="11" t="s">
        <v>51</v>
      </c>
      <c r="C60" s="11"/>
      <c r="D60" s="11"/>
      <c r="E60" s="11"/>
      <c r="F60" s="11" t="s">
        <v>71</v>
      </c>
      <c r="G60" s="11"/>
      <c r="H60" s="11"/>
      <c r="I60" s="15"/>
      <c r="J60" s="11" t="s">
        <v>67</v>
      </c>
      <c r="K60" s="11"/>
      <c r="L60" s="5"/>
      <c r="M60" s="5"/>
      <c r="N60" s="11"/>
      <c r="O60" s="11"/>
      <c r="P60" s="11"/>
      <c r="Q60" s="11"/>
      <c r="R60" s="11"/>
      <c r="S60" s="5"/>
      <c r="T60" s="5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L60" s="39"/>
    </row>
    <row r="61" spans="1:38" s="4" customFormat="1" ht="15.95" hidden="1" customHeight="1" x14ac:dyDescent="0.2">
      <c r="A61" s="25"/>
      <c r="B61" s="11" t="s">
        <v>52</v>
      </c>
      <c r="C61" s="11"/>
      <c r="D61" s="11"/>
      <c r="E61" s="11"/>
      <c r="F61" s="11" t="s">
        <v>72</v>
      </c>
      <c r="G61" s="11"/>
      <c r="H61" s="11"/>
      <c r="I61" s="15"/>
      <c r="J61" s="11" t="s">
        <v>61</v>
      </c>
      <c r="K61" s="11"/>
      <c r="L61" s="5"/>
      <c r="M61" s="5"/>
      <c r="N61" s="11"/>
      <c r="O61" s="11"/>
      <c r="P61" s="11"/>
      <c r="Q61" s="11"/>
      <c r="R61" s="11"/>
      <c r="S61" s="5"/>
      <c r="T61" s="5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>
        <v>0</v>
      </c>
      <c r="AG61" s="11"/>
      <c r="AH61" s="11"/>
      <c r="AL61" s="39"/>
    </row>
    <row r="62" spans="1:38" s="4" customFormat="1" ht="15.95" hidden="1" customHeight="1" x14ac:dyDescent="0.2">
      <c r="A62" s="25"/>
      <c r="B62" s="11" t="s">
        <v>53</v>
      </c>
      <c r="C62" s="11"/>
      <c r="D62" s="11"/>
      <c r="E62" s="11"/>
      <c r="F62" s="11" t="s">
        <v>73</v>
      </c>
      <c r="G62" s="11"/>
      <c r="H62" s="11"/>
      <c r="I62" s="15"/>
      <c r="J62" s="11" t="s">
        <v>62</v>
      </c>
      <c r="K62" s="11"/>
      <c r="L62" s="5"/>
      <c r="M62" s="5"/>
      <c r="N62" s="11"/>
      <c r="O62" s="11"/>
      <c r="P62" s="11"/>
      <c r="Q62" s="11"/>
      <c r="R62" s="11"/>
      <c r="S62" s="5"/>
      <c r="T62" s="5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L62" s="39"/>
    </row>
    <row r="63" spans="1:38" s="4" customFormat="1" ht="15.95" hidden="1" customHeight="1" x14ac:dyDescent="0.2">
      <c r="A63" s="25"/>
      <c r="B63" s="11" t="s">
        <v>54</v>
      </c>
      <c r="C63" s="11"/>
      <c r="D63" s="11"/>
      <c r="E63" s="11"/>
      <c r="F63" s="11" t="s">
        <v>74</v>
      </c>
      <c r="G63" s="11"/>
      <c r="H63" s="11"/>
      <c r="I63" s="15"/>
      <c r="J63" s="11" t="s">
        <v>63</v>
      </c>
      <c r="K63" s="11"/>
      <c r="L63" s="5"/>
      <c r="M63" s="5"/>
      <c r="N63" s="11"/>
      <c r="O63" s="11"/>
      <c r="P63" s="11"/>
      <c r="Q63" s="11"/>
      <c r="R63" s="11"/>
      <c r="S63" s="5"/>
      <c r="T63" s="5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L63" s="39"/>
    </row>
    <row r="64" spans="1:38" s="4" customFormat="1" ht="15.95" hidden="1" customHeight="1" x14ac:dyDescent="0.2">
      <c r="A64" s="25"/>
      <c r="B64" s="11" t="s">
        <v>55</v>
      </c>
      <c r="C64" s="11"/>
      <c r="D64" s="11"/>
      <c r="E64" s="11"/>
      <c r="F64" s="11" t="s">
        <v>75</v>
      </c>
      <c r="G64" s="11"/>
      <c r="H64" s="11"/>
      <c r="I64" s="15"/>
      <c r="J64" s="11" t="s">
        <v>64</v>
      </c>
      <c r="K64" s="11"/>
      <c r="L64" s="5"/>
      <c r="M64" s="5"/>
      <c r="N64" s="11"/>
      <c r="O64" s="11"/>
      <c r="P64" s="11"/>
      <c r="Q64" s="11"/>
      <c r="R64" s="11"/>
      <c r="S64" s="5"/>
      <c r="T64" s="5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L64" s="39"/>
    </row>
    <row r="65" spans="1:38" s="4" customFormat="1" ht="15.95" hidden="1" customHeight="1" x14ac:dyDescent="0.2">
      <c r="A65" s="25"/>
      <c r="B65" s="11" t="s">
        <v>56</v>
      </c>
      <c r="C65" s="11"/>
      <c r="D65" s="11"/>
      <c r="E65" s="11"/>
      <c r="F65" s="11" t="s">
        <v>76</v>
      </c>
      <c r="G65" s="11"/>
      <c r="H65" s="11"/>
      <c r="I65" s="15"/>
      <c r="J65" s="11" t="s">
        <v>65</v>
      </c>
      <c r="K65" s="11"/>
      <c r="L65" s="5"/>
      <c r="M65" s="5"/>
      <c r="N65" s="11"/>
      <c r="O65" s="11"/>
      <c r="P65" s="11"/>
      <c r="Q65" s="11"/>
      <c r="R65" s="11"/>
      <c r="S65" s="5"/>
      <c r="T65" s="5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L65" s="39"/>
    </row>
    <row r="66" spans="1:38" s="4" customFormat="1" ht="15.95" hidden="1" customHeight="1" x14ac:dyDescent="0.2">
      <c r="A66" s="25"/>
      <c r="B66" s="11" t="s">
        <v>57</v>
      </c>
      <c r="C66" s="11"/>
      <c r="D66" s="11"/>
      <c r="E66" s="11"/>
      <c r="F66" s="11" t="s">
        <v>77</v>
      </c>
      <c r="G66" s="11"/>
      <c r="H66" s="11"/>
      <c r="I66" s="15"/>
      <c r="J66" s="11" t="s">
        <v>66</v>
      </c>
      <c r="K66" s="11"/>
      <c r="L66" s="5"/>
      <c r="M66" s="5"/>
      <c r="N66" s="11"/>
      <c r="O66" s="11"/>
      <c r="P66" s="11"/>
      <c r="Q66" s="11"/>
      <c r="R66" s="11"/>
      <c r="S66" s="5"/>
      <c r="T66" s="5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L66" s="39"/>
    </row>
    <row r="67" spans="1:38" s="4" customFormat="1" ht="15.95" hidden="1" customHeight="1" thickBot="1" x14ac:dyDescent="0.25">
      <c r="A67" s="25"/>
      <c r="B67" s="11" t="s">
        <v>58</v>
      </c>
      <c r="C67" s="11"/>
      <c r="D67" s="11"/>
      <c r="E67" s="11"/>
      <c r="F67" s="11" t="s">
        <v>78</v>
      </c>
      <c r="G67" s="11"/>
      <c r="H67" s="11"/>
      <c r="I67" s="15"/>
      <c r="J67" s="11" t="s">
        <v>68</v>
      </c>
      <c r="K67" s="11"/>
      <c r="L67" s="5"/>
      <c r="M67" s="5"/>
      <c r="N67" s="11"/>
      <c r="O67" s="11"/>
      <c r="P67" s="11"/>
      <c r="Q67" s="11"/>
      <c r="R67" s="11"/>
      <c r="S67" s="5"/>
      <c r="T67" s="5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L67" s="39"/>
    </row>
    <row r="68" spans="1:38" s="4" customFormat="1" ht="9.9499999999999993" customHeight="1" x14ac:dyDescent="0.2">
      <c r="A68" s="25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L68" s="39"/>
    </row>
    <row r="69" spans="1:38" s="4" customFormat="1" ht="15.95" customHeight="1" thickBot="1" x14ac:dyDescent="0.25">
      <c r="A69" s="25"/>
      <c r="B69" s="109" t="s">
        <v>114</v>
      </c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0"/>
      <c r="AJ69" s="10"/>
      <c r="AK69" s="10"/>
      <c r="AL69" s="53"/>
    </row>
    <row r="70" spans="1:38" s="4" customFormat="1" ht="17.100000000000001" customHeight="1" thickBot="1" x14ac:dyDescent="0.25">
      <c r="A70" s="25"/>
      <c r="B70" s="150" t="s">
        <v>81</v>
      </c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2" t="s">
        <v>80</v>
      </c>
      <c r="X70" s="153"/>
      <c r="Y70" s="154" t="s">
        <v>88</v>
      </c>
      <c r="Z70" s="154"/>
      <c r="AA70" s="154"/>
      <c r="AB70" s="154"/>
      <c r="AC70" s="154"/>
      <c r="AD70" s="155" t="s">
        <v>79</v>
      </c>
      <c r="AE70" s="111"/>
      <c r="AF70" s="111"/>
      <c r="AG70" s="111"/>
      <c r="AH70" s="111"/>
      <c r="AI70" s="10"/>
      <c r="AJ70" s="10"/>
      <c r="AK70" s="10"/>
      <c r="AL70" s="53"/>
    </row>
    <row r="71" spans="1:38" s="4" customFormat="1" ht="17.100000000000001" customHeight="1" thickBot="1" x14ac:dyDescent="0.25">
      <c r="A71" s="25"/>
      <c r="B71" s="113" t="s">
        <v>102</v>
      </c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56"/>
      <c r="W71" s="147">
        <v>180</v>
      </c>
      <c r="X71" s="148"/>
      <c r="Y71" s="130"/>
      <c r="Z71" s="131"/>
      <c r="AA71" s="131"/>
      <c r="AB71" s="131"/>
      <c r="AC71" s="132"/>
      <c r="AD71" s="75"/>
      <c r="AE71" s="75"/>
      <c r="AF71" s="133">
        <f>Y71*W71/60</f>
        <v>0</v>
      </c>
      <c r="AG71" s="133"/>
      <c r="AH71" s="133"/>
      <c r="AL71" s="53"/>
    </row>
    <row r="72" spans="1:38" s="4" customFormat="1" ht="17.100000000000001" customHeight="1" x14ac:dyDescent="0.2">
      <c r="A72" s="25"/>
      <c r="B72" s="73" t="s">
        <v>103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8"/>
      <c r="W72" s="147">
        <v>120</v>
      </c>
      <c r="X72" s="148"/>
      <c r="Y72" s="130"/>
      <c r="Z72" s="131"/>
      <c r="AA72" s="131"/>
      <c r="AB72" s="131"/>
      <c r="AC72" s="132"/>
      <c r="AD72" s="75"/>
      <c r="AE72" s="75"/>
      <c r="AF72" s="133">
        <f>Y72*W72/60</f>
        <v>0</v>
      </c>
      <c r="AG72" s="133"/>
      <c r="AH72" s="133"/>
      <c r="AL72" s="53"/>
    </row>
    <row r="73" spans="1:38" s="4" customFormat="1" ht="17.100000000000001" customHeight="1" x14ac:dyDescent="0.2">
      <c r="A73" s="25"/>
      <c r="B73" s="97" t="s">
        <v>92</v>
      </c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149"/>
      <c r="W73" s="141">
        <v>240</v>
      </c>
      <c r="X73" s="142"/>
      <c r="Y73" s="143"/>
      <c r="Z73" s="144"/>
      <c r="AA73" s="144"/>
      <c r="AB73" s="144"/>
      <c r="AC73" s="145"/>
      <c r="AD73" s="77"/>
      <c r="AE73" s="77"/>
      <c r="AF73" s="146">
        <f>Y73*W73/60</f>
        <v>0</v>
      </c>
      <c r="AG73" s="146"/>
      <c r="AH73" s="146"/>
      <c r="AL73" s="53"/>
    </row>
    <row r="74" spans="1:38" s="4" customFormat="1" ht="17.100000000000001" customHeight="1" x14ac:dyDescent="0.2">
      <c r="A74" s="25"/>
      <c r="B74" s="92" t="s">
        <v>128</v>
      </c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140"/>
      <c r="W74" s="141">
        <v>45</v>
      </c>
      <c r="X74" s="142"/>
      <c r="Y74" s="143"/>
      <c r="Z74" s="144"/>
      <c r="AA74" s="144"/>
      <c r="AB74" s="144"/>
      <c r="AC74" s="145"/>
      <c r="AD74" s="77"/>
      <c r="AE74" s="77"/>
      <c r="AF74" s="146">
        <f>Y74*W74/60</f>
        <v>0</v>
      </c>
      <c r="AG74" s="146"/>
      <c r="AH74" s="146"/>
      <c r="AL74" s="53"/>
    </row>
    <row r="75" spans="1:38" s="4" customFormat="1" ht="17.100000000000001" customHeight="1" thickBot="1" x14ac:dyDescent="0.25">
      <c r="A75" s="25"/>
      <c r="B75" s="134" t="s">
        <v>146</v>
      </c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5" t="s">
        <v>86</v>
      </c>
      <c r="V75" s="135"/>
      <c r="W75" s="135"/>
      <c r="X75" s="135"/>
      <c r="Y75" s="135"/>
      <c r="Z75" s="135"/>
      <c r="AA75" s="135"/>
      <c r="AB75" s="135"/>
      <c r="AC75" s="136"/>
      <c r="AD75" s="137">
        <v>0</v>
      </c>
      <c r="AE75" s="137"/>
      <c r="AF75" s="137"/>
      <c r="AG75" s="137"/>
      <c r="AH75" s="137"/>
      <c r="AL75" s="53"/>
    </row>
    <row r="76" spans="1:38" s="4" customFormat="1" ht="17.100000000000001" customHeight="1" thickTop="1" thickBot="1" x14ac:dyDescent="0.25">
      <c r="A76" s="25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 t="s">
        <v>15</v>
      </c>
      <c r="X76" s="138"/>
      <c r="Y76" s="138"/>
      <c r="Z76" s="138"/>
      <c r="AA76" s="138"/>
      <c r="AB76" s="138"/>
      <c r="AC76" s="138"/>
      <c r="AD76" s="79"/>
      <c r="AE76" s="79"/>
      <c r="AF76" s="139">
        <f>SUM(AD71:AH75)</f>
        <v>0</v>
      </c>
      <c r="AG76" s="139"/>
      <c r="AH76" s="139"/>
      <c r="AI76" s="40">
        <f>AF76/23</f>
        <v>0</v>
      </c>
      <c r="AJ76" s="40">
        <f>AI76</f>
        <v>0</v>
      </c>
      <c r="AK76" s="40"/>
      <c r="AL76" s="53"/>
    </row>
    <row r="77" spans="1:38" s="4" customFormat="1" ht="17.100000000000001" customHeight="1" thickBot="1" x14ac:dyDescent="0.25">
      <c r="A77" s="25"/>
      <c r="B77" s="73" t="s">
        <v>107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8"/>
      <c r="W77" s="128">
        <v>15</v>
      </c>
      <c r="X77" s="129"/>
      <c r="Y77" s="130">
        <v>0</v>
      </c>
      <c r="Z77" s="131"/>
      <c r="AA77" s="131"/>
      <c r="AB77" s="131"/>
      <c r="AC77" s="132"/>
      <c r="AD77" s="75"/>
      <c r="AE77" s="75"/>
      <c r="AF77" s="133">
        <f>W77*Y77</f>
        <v>0</v>
      </c>
      <c r="AG77" s="133"/>
      <c r="AH77" s="133"/>
      <c r="AI77" s="40">
        <f>AF77/23</f>
        <v>0</v>
      </c>
      <c r="AJ77" s="40">
        <f>AI77</f>
        <v>0</v>
      </c>
      <c r="AL77" s="53"/>
    </row>
    <row r="78" spans="1:38" s="4" customFormat="1" ht="9.9499999999999993" customHeight="1" x14ac:dyDescent="0.2">
      <c r="A78" s="25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0"/>
      <c r="AJ78" s="10"/>
      <c r="AK78" s="10"/>
      <c r="AL78" s="38"/>
    </row>
    <row r="79" spans="1:38" s="4" customFormat="1" ht="15.95" customHeight="1" thickBot="1" x14ac:dyDescent="0.25">
      <c r="A79" s="25"/>
      <c r="B79" s="109" t="s">
        <v>115</v>
      </c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L79" s="39"/>
    </row>
    <row r="80" spans="1:38" s="4" customFormat="1" ht="17.100000000000001" customHeight="1" x14ac:dyDescent="0.2">
      <c r="A80" s="25"/>
      <c r="B80" s="16" t="s">
        <v>0</v>
      </c>
      <c r="C80" s="20" t="s">
        <v>46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125" t="s">
        <v>47</v>
      </c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6"/>
      <c r="AG80" s="126"/>
      <c r="AH80" s="126"/>
      <c r="AI80" s="41"/>
      <c r="AJ80" s="41">
        <f>AF80</f>
        <v>0</v>
      </c>
      <c r="AL80" s="51"/>
    </row>
    <row r="81" spans="1:38" s="4" customFormat="1" ht="17.100000000000001" customHeight="1" x14ac:dyDescent="0.2">
      <c r="A81" s="25"/>
      <c r="B81" s="73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127" t="s">
        <v>96</v>
      </c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19"/>
      <c r="AG81" s="119"/>
      <c r="AH81" s="119"/>
      <c r="AI81" s="41">
        <f>AF81/9</f>
        <v>0</v>
      </c>
      <c r="AJ81" s="41"/>
      <c r="AL81" s="51"/>
    </row>
    <row r="82" spans="1:38" s="4" customFormat="1" ht="17.100000000000001" customHeight="1" thickBot="1" x14ac:dyDescent="0.25">
      <c r="A82" s="25"/>
      <c r="B82" s="68" t="s">
        <v>1</v>
      </c>
      <c r="C82" s="89" t="s">
        <v>147</v>
      </c>
      <c r="D82" s="8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100" t="s">
        <v>97</v>
      </c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17"/>
      <c r="AG82" s="117"/>
      <c r="AH82" s="117"/>
      <c r="AI82" s="41">
        <f>AF82</f>
        <v>0</v>
      </c>
      <c r="AJ82" s="41">
        <f>AF82</f>
        <v>0</v>
      </c>
      <c r="AK82" s="41"/>
      <c r="AL82" s="51"/>
    </row>
    <row r="83" spans="1:38" s="4" customFormat="1" ht="17.100000000000001" customHeight="1" x14ac:dyDescent="0.2">
      <c r="A83" s="25"/>
      <c r="B83" s="16" t="s">
        <v>2</v>
      </c>
      <c r="C83" s="113" t="s">
        <v>32</v>
      </c>
      <c r="D83" s="113"/>
      <c r="E83" s="113"/>
      <c r="F83" s="113"/>
      <c r="G83" s="113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0"/>
      <c r="AJ83" s="10"/>
      <c r="AK83" s="10"/>
      <c r="AL83" s="51"/>
    </row>
    <row r="84" spans="1:38" s="4" customFormat="1" ht="17.100000000000001" customHeight="1" x14ac:dyDescent="0.2">
      <c r="A84" s="25"/>
      <c r="B84" s="7"/>
      <c r="C84" s="94" t="s">
        <v>31</v>
      </c>
      <c r="D84" s="94"/>
      <c r="E84" s="94"/>
      <c r="F84" s="94"/>
      <c r="G84" s="94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10"/>
      <c r="AJ84" s="10"/>
      <c r="AK84" s="10"/>
      <c r="AL84" s="38"/>
    </row>
    <row r="85" spans="1:38" s="4" customFormat="1" ht="17.100000000000001" customHeight="1" x14ac:dyDescent="0.2">
      <c r="A85" s="25"/>
      <c r="B85" s="7"/>
      <c r="C85" s="97"/>
      <c r="D85" s="97"/>
      <c r="E85" s="97"/>
      <c r="F85" s="97"/>
      <c r="G85" s="97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10"/>
      <c r="AJ85" s="10"/>
      <c r="AK85" s="10"/>
      <c r="AL85" s="38"/>
    </row>
    <row r="86" spans="1:38" s="4" customFormat="1" ht="17.100000000000001" customHeight="1" x14ac:dyDescent="0.2">
      <c r="A86" s="25"/>
      <c r="B86" s="7"/>
      <c r="C86" s="92" t="s">
        <v>35</v>
      </c>
      <c r="D86" s="92"/>
      <c r="E86" s="92"/>
      <c r="F86" s="92"/>
      <c r="G86" s="92"/>
      <c r="H86" s="118" t="str">
        <f>INDEX($O$15:$O$18,Q86)</f>
        <v>&lt;Auswahl&gt;</v>
      </c>
      <c r="I86" s="118"/>
      <c r="J86" s="118"/>
      <c r="K86" s="118"/>
      <c r="L86" s="118"/>
      <c r="M86" s="118"/>
      <c r="N86" s="118"/>
      <c r="O86" s="118"/>
      <c r="P86" s="118"/>
      <c r="Q86" s="27">
        <v>1</v>
      </c>
      <c r="R86" s="92"/>
      <c r="S86" s="92"/>
      <c r="T86" s="92"/>
      <c r="U86" s="92"/>
      <c r="V86" s="92"/>
      <c r="W86" s="92"/>
      <c r="X86" s="106" t="s">
        <v>43</v>
      </c>
      <c r="Y86" s="106"/>
      <c r="Z86" s="106"/>
      <c r="AA86" s="106"/>
      <c r="AB86" s="106"/>
      <c r="AC86" s="106"/>
      <c r="AD86" s="106"/>
      <c r="AE86" s="106"/>
      <c r="AF86" s="119" t="s">
        <v>144</v>
      </c>
      <c r="AG86" s="119"/>
      <c r="AH86" s="119"/>
      <c r="AI86" s="10">
        <f>IF(OR(Q86=2,Q86=4),AF86,0)</f>
        <v>0</v>
      </c>
      <c r="AJ86" s="10">
        <f>IF(OR(Q86=3,Q86=4),AF86,0)</f>
        <v>0</v>
      </c>
      <c r="AK86" s="10"/>
      <c r="AL86" s="38"/>
    </row>
    <row r="87" spans="1:38" s="4" customFormat="1" ht="17.100000000000001" customHeight="1" x14ac:dyDescent="0.2">
      <c r="A87" s="25"/>
      <c r="B87" s="80" t="s">
        <v>3</v>
      </c>
      <c r="C87" s="92" t="s">
        <v>32</v>
      </c>
      <c r="D87" s="92"/>
      <c r="E87" s="92"/>
      <c r="F87" s="92"/>
      <c r="G87" s="92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10"/>
      <c r="AJ87" s="10"/>
      <c r="AK87" s="10"/>
      <c r="AL87" s="38"/>
    </row>
    <row r="88" spans="1:38" s="4" customFormat="1" ht="17.100000000000001" customHeight="1" x14ac:dyDescent="0.2">
      <c r="A88" s="25"/>
      <c r="B88" s="7"/>
      <c r="C88" s="94" t="s">
        <v>31</v>
      </c>
      <c r="D88" s="94"/>
      <c r="E88" s="94"/>
      <c r="F88" s="94"/>
      <c r="G88" s="94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0"/>
      <c r="AJ88" s="10"/>
      <c r="AK88" s="10"/>
      <c r="AL88" s="38"/>
    </row>
    <row r="89" spans="1:38" s="4" customFormat="1" ht="17.100000000000001" customHeight="1" x14ac:dyDescent="0.2">
      <c r="A89" s="25"/>
      <c r="B89" s="7"/>
      <c r="C89" s="97"/>
      <c r="D89" s="97"/>
      <c r="E89" s="97"/>
      <c r="F89" s="97"/>
      <c r="G89" s="97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0"/>
      <c r="AJ89" s="10"/>
      <c r="AK89" s="10"/>
      <c r="AL89" s="38"/>
    </row>
    <row r="90" spans="1:38" s="4" customFormat="1" ht="17.100000000000001" customHeight="1" x14ac:dyDescent="0.2">
      <c r="A90" s="25"/>
      <c r="B90" s="73"/>
      <c r="C90" s="92" t="s">
        <v>35</v>
      </c>
      <c r="D90" s="92"/>
      <c r="E90" s="92"/>
      <c r="F90" s="92"/>
      <c r="G90" s="92"/>
      <c r="H90" s="118" t="str">
        <f>INDEX($O$15:$O$18,Q90)</f>
        <v>&lt;Auswahl&gt;</v>
      </c>
      <c r="I90" s="118"/>
      <c r="J90" s="118"/>
      <c r="K90" s="118"/>
      <c r="L90" s="118"/>
      <c r="M90" s="118"/>
      <c r="N90" s="118"/>
      <c r="O90" s="118"/>
      <c r="P90" s="118"/>
      <c r="Q90" s="27">
        <v>1</v>
      </c>
      <c r="R90" s="92"/>
      <c r="S90" s="92"/>
      <c r="T90" s="92"/>
      <c r="U90" s="92"/>
      <c r="V90" s="92"/>
      <c r="W90" s="92"/>
      <c r="X90" s="106" t="s">
        <v>43</v>
      </c>
      <c r="Y90" s="106"/>
      <c r="Z90" s="106"/>
      <c r="AA90" s="106"/>
      <c r="AB90" s="106"/>
      <c r="AC90" s="106"/>
      <c r="AD90" s="106"/>
      <c r="AE90" s="106"/>
      <c r="AF90" s="119" t="s">
        <v>144</v>
      </c>
      <c r="AG90" s="119"/>
      <c r="AH90" s="119"/>
      <c r="AI90" s="10">
        <f>IF(OR(Q90=2,Q90=4),AF90,0)</f>
        <v>0</v>
      </c>
      <c r="AJ90" s="10">
        <f>IF(OR(Q90=3,Q90=4),AF90,0)</f>
        <v>0</v>
      </c>
      <c r="AK90" s="10"/>
      <c r="AL90" s="38"/>
    </row>
    <row r="91" spans="1:38" s="4" customFormat="1" ht="17.100000000000001" customHeight="1" x14ac:dyDescent="0.2">
      <c r="A91" s="25"/>
      <c r="B91" s="80" t="s">
        <v>4</v>
      </c>
      <c r="C91" s="92" t="s">
        <v>32</v>
      </c>
      <c r="D91" s="92"/>
      <c r="E91" s="92"/>
      <c r="F91" s="92"/>
      <c r="G91" s="92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10"/>
      <c r="AJ91" s="10"/>
      <c r="AK91" s="10"/>
      <c r="AL91" s="38"/>
    </row>
    <row r="92" spans="1:38" s="4" customFormat="1" ht="17.100000000000001" customHeight="1" x14ac:dyDescent="0.2">
      <c r="A92" s="25"/>
      <c r="B92" s="7"/>
      <c r="C92" s="94" t="s">
        <v>31</v>
      </c>
      <c r="D92" s="94"/>
      <c r="E92" s="94"/>
      <c r="F92" s="94"/>
      <c r="G92" s="94"/>
      <c r="H92" s="121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0"/>
      <c r="AJ92" s="10"/>
      <c r="AK92" s="10"/>
      <c r="AL92" s="38"/>
    </row>
    <row r="93" spans="1:38" s="4" customFormat="1" ht="17.100000000000001" customHeight="1" x14ac:dyDescent="0.2">
      <c r="A93" s="25"/>
      <c r="B93" s="7"/>
      <c r="C93" s="97"/>
      <c r="D93" s="97"/>
      <c r="E93" s="97"/>
      <c r="F93" s="97"/>
      <c r="G93" s="97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/>
      <c r="AF93" s="123"/>
      <c r="AG93" s="123"/>
      <c r="AH93" s="123"/>
      <c r="AI93" s="10"/>
      <c r="AJ93" s="10"/>
      <c r="AK93" s="10"/>
      <c r="AL93" s="38"/>
    </row>
    <row r="94" spans="1:38" s="4" customFormat="1" ht="17.100000000000001" customHeight="1" x14ac:dyDescent="0.2">
      <c r="A94" s="25"/>
      <c r="B94" s="73"/>
      <c r="C94" s="92" t="s">
        <v>35</v>
      </c>
      <c r="D94" s="92"/>
      <c r="E94" s="92"/>
      <c r="F94" s="92"/>
      <c r="G94" s="92"/>
      <c r="H94" s="118" t="str">
        <f>INDEX($O$15:$O$18,Q94)</f>
        <v>&lt;Auswahl&gt;</v>
      </c>
      <c r="I94" s="118"/>
      <c r="J94" s="118"/>
      <c r="K94" s="118"/>
      <c r="L94" s="118"/>
      <c r="M94" s="118"/>
      <c r="N94" s="118"/>
      <c r="O94" s="118"/>
      <c r="P94" s="118"/>
      <c r="Q94" s="27">
        <v>1</v>
      </c>
      <c r="R94" s="92"/>
      <c r="S94" s="92"/>
      <c r="T94" s="92"/>
      <c r="U94" s="92"/>
      <c r="V94" s="92"/>
      <c r="W94" s="92"/>
      <c r="X94" s="106" t="s">
        <v>43</v>
      </c>
      <c r="Y94" s="106"/>
      <c r="Z94" s="106"/>
      <c r="AA94" s="106"/>
      <c r="AB94" s="106"/>
      <c r="AC94" s="106"/>
      <c r="AD94" s="106"/>
      <c r="AE94" s="106"/>
      <c r="AF94" s="119">
        <v>0</v>
      </c>
      <c r="AG94" s="119"/>
      <c r="AH94" s="119"/>
      <c r="AI94" s="10">
        <f>IF(OR(Q94=2,Q94=4),AF94,0)</f>
        <v>0</v>
      </c>
      <c r="AJ94" s="10">
        <f>IF(OR(Q94=3,Q94=4),AF94,0)</f>
        <v>0</v>
      </c>
      <c r="AK94" s="10"/>
      <c r="AL94" s="38"/>
    </row>
    <row r="95" spans="1:38" s="4" customFormat="1" ht="17.100000000000001" customHeight="1" x14ac:dyDescent="0.2">
      <c r="A95" s="25"/>
      <c r="B95" s="80" t="s">
        <v>5</v>
      </c>
      <c r="C95" s="92" t="s">
        <v>32</v>
      </c>
      <c r="D95" s="92"/>
      <c r="E95" s="92"/>
      <c r="F95" s="92"/>
      <c r="G95" s="92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10"/>
      <c r="AJ95" s="10"/>
      <c r="AK95" s="10"/>
      <c r="AL95" s="38"/>
    </row>
    <row r="96" spans="1:38" s="4" customFormat="1" ht="17.100000000000001" customHeight="1" x14ac:dyDescent="0.2">
      <c r="A96" s="25"/>
      <c r="B96" s="7"/>
      <c r="C96" s="94" t="s">
        <v>31</v>
      </c>
      <c r="D96" s="94"/>
      <c r="E96" s="94"/>
      <c r="F96" s="94"/>
      <c r="G96" s="94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10"/>
      <c r="AJ96" s="10"/>
      <c r="AK96" s="10"/>
      <c r="AL96" s="38"/>
    </row>
    <row r="97" spans="1:38" s="4" customFormat="1" ht="17.100000000000001" customHeight="1" x14ac:dyDescent="0.2">
      <c r="A97" s="25"/>
      <c r="B97" s="7"/>
      <c r="C97" s="97"/>
      <c r="D97" s="97"/>
      <c r="E97" s="97"/>
      <c r="F97" s="97"/>
      <c r="G97" s="97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10"/>
      <c r="AJ97" s="10"/>
      <c r="AK97" s="10"/>
      <c r="AL97" s="38"/>
    </row>
    <row r="98" spans="1:38" s="4" customFormat="1" ht="17.100000000000001" customHeight="1" x14ac:dyDescent="0.2">
      <c r="A98" s="25"/>
      <c r="B98" s="73"/>
      <c r="C98" s="92" t="s">
        <v>35</v>
      </c>
      <c r="D98" s="92"/>
      <c r="E98" s="92"/>
      <c r="F98" s="92"/>
      <c r="G98" s="92"/>
      <c r="H98" s="118" t="str">
        <f>INDEX($O$15:$O$18,Q98)</f>
        <v>&lt;Auswahl&gt;</v>
      </c>
      <c r="I98" s="118"/>
      <c r="J98" s="118"/>
      <c r="K98" s="118"/>
      <c r="L98" s="118"/>
      <c r="M98" s="118"/>
      <c r="N98" s="118"/>
      <c r="O98" s="118"/>
      <c r="P98" s="118"/>
      <c r="Q98" s="27">
        <v>1</v>
      </c>
      <c r="R98" s="92"/>
      <c r="S98" s="92"/>
      <c r="T98" s="92"/>
      <c r="U98" s="92"/>
      <c r="V98" s="92"/>
      <c r="W98" s="92"/>
      <c r="X98" s="106" t="s">
        <v>43</v>
      </c>
      <c r="Y98" s="106"/>
      <c r="Z98" s="106"/>
      <c r="AA98" s="106"/>
      <c r="AB98" s="106"/>
      <c r="AC98" s="106"/>
      <c r="AD98" s="106"/>
      <c r="AE98" s="106"/>
      <c r="AF98" s="119">
        <v>0</v>
      </c>
      <c r="AG98" s="119"/>
      <c r="AH98" s="119"/>
      <c r="AI98" s="10">
        <f>IF(OR(Q98=2,Q98=4),AF98,0)</f>
        <v>0</v>
      </c>
      <c r="AJ98" s="10">
        <f>IF(OR(Q98=3,Q98=4),AF98,0)</f>
        <v>0</v>
      </c>
      <c r="AK98" s="10"/>
      <c r="AL98" s="38"/>
    </row>
    <row r="99" spans="1:38" s="4" customFormat="1" ht="17.100000000000001" customHeight="1" x14ac:dyDescent="0.2">
      <c r="A99" s="25"/>
      <c r="B99" s="80" t="s">
        <v>6</v>
      </c>
      <c r="C99" s="92" t="s">
        <v>32</v>
      </c>
      <c r="D99" s="92"/>
      <c r="E99" s="92"/>
      <c r="F99" s="92"/>
      <c r="G99" s="92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10"/>
      <c r="AJ99" s="10"/>
      <c r="AK99" s="10"/>
      <c r="AL99" s="38"/>
    </row>
    <row r="100" spans="1:38" s="4" customFormat="1" ht="17.100000000000001" customHeight="1" x14ac:dyDescent="0.2">
      <c r="A100" s="25"/>
      <c r="B100" s="7"/>
      <c r="C100" s="94" t="s">
        <v>31</v>
      </c>
      <c r="D100" s="94"/>
      <c r="E100" s="94"/>
      <c r="F100" s="94"/>
      <c r="G100" s="94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10"/>
      <c r="AJ100" s="10"/>
      <c r="AK100" s="10"/>
      <c r="AL100" s="38"/>
    </row>
    <row r="101" spans="1:38" s="4" customFormat="1" ht="17.100000000000001" customHeight="1" x14ac:dyDescent="0.2">
      <c r="A101" s="25"/>
      <c r="B101" s="7"/>
      <c r="C101" s="97"/>
      <c r="D101" s="97"/>
      <c r="E101" s="97"/>
      <c r="F101" s="97"/>
      <c r="G101" s="97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10"/>
      <c r="AJ101" s="10"/>
      <c r="AK101" s="10"/>
      <c r="AL101" s="38"/>
    </row>
    <row r="102" spans="1:38" s="4" customFormat="1" ht="17.100000000000001" customHeight="1" x14ac:dyDescent="0.2">
      <c r="A102" s="25"/>
      <c r="B102" s="73"/>
      <c r="C102" s="92" t="s">
        <v>35</v>
      </c>
      <c r="D102" s="92"/>
      <c r="E102" s="92"/>
      <c r="F102" s="92"/>
      <c r="G102" s="92"/>
      <c r="H102" s="118" t="str">
        <f>INDEX($O$15:$O$18,Q102)</f>
        <v>&lt;Auswahl&gt;</v>
      </c>
      <c r="I102" s="118"/>
      <c r="J102" s="118"/>
      <c r="K102" s="118"/>
      <c r="L102" s="118"/>
      <c r="M102" s="118"/>
      <c r="N102" s="118"/>
      <c r="O102" s="118"/>
      <c r="P102" s="118"/>
      <c r="Q102" s="27">
        <v>1</v>
      </c>
      <c r="R102" s="92"/>
      <c r="S102" s="92"/>
      <c r="T102" s="92"/>
      <c r="U102" s="92"/>
      <c r="V102" s="92"/>
      <c r="W102" s="92"/>
      <c r="X102" s="106" t="s">
        <v>43</v>
      </c>
      <c r="Y102" s="106"/>
      <c r="Z102" s="106"/>
      <c r="AA102" s="106"/>
      <c r="AB102" s="106"/>
      <c r="AC102" s="106"/>
      <c r="AD102" s="106"/>
      <c r="AE102" s="106"/>
      <c r="AF102" s="119">
        <v>0</v>
      </c>
      <c r="AG102" s="119"/>
      <c r="AH102" s="119"/>
      <c r="AI102" s="10">
        <f>IF(OR(Q102=2,Q102=4),AF102,0)</f>
        <v>0</v>
      </c>
      <c r="AJ102" s="10">
        <f>IF(OR(Q102=3,Q102=4),AF102,0)</f>
        <v>0</v>
      </c>
      <c r="AK102" s="10"/>
      <c r="AL102" s="38"/>
    </row>
    <row r="103" spans="1:38" s="4" customFormat="1" ht="17.100000000000001" customHeight="1" x14ac:dyDescent="0.2">
      <c r="A103" s="25"/>
      <c r="B103" s="80" t="s">
        <v>7</v>
      </c>
      <c r="C103" s="92" t="s">
        <v>32</v>
      </c>
      <c r="D103" s="92"/>
      <c r="E103" s="92"/>
      <c r="F103" s="92"/>
      <c r="G103" s="92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10"/>
      <c r="AJ103" s="10"/>
      <c r="AK103" s="10"/>
      <c r="AL103" s="38"/>
    </row>
    <row r="104" spans="1:38" s="4" customFormat="1" ht="17.100000000000001" customHeight="1" x14ac:dyDescent="0.2">
      <c r="A104" s="25"/>
      <c r="B104" s="7"/>
      <c r="C104" s="94" t="s">
        <v>31</v>
      </c>
      <c r="D104" s="94"/>
      <c r="E104" s="94"/>
      <c r="F104" s="94"/>
      <c r="G104" s="94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10"/>
      <c r="AJ104" s="10"/>
      <c r="AK104" s="10"/>
      <c r="AL104" s="38"/>
    </row>
    <row r="105" spans="1:38" s="4" customFormat="1" ht="17.100000000000001" customHeight="1" x14ac:dyDescent="0.2">
      <c r="A105" s="25"/>
      <c r="B105" s="7"/>
      <c r="C105" s="97"/>
      <c r="D105" s="97"/>
      <c r="E105" s="97"/>
      <c r="F105" s="97"/>
      <c r="G105" s="97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10"/>
      <c r="AJ105" s="10"/>
      <c r="AK105" s="10"/>
      <c r="AL105" s="38"/>
    </row>
    <row r="106" spans="1:38" s="4" customFormat="1" ht="17.100000000000001" customHeight="1" x14ac:dyDescent="0.2">
      <c r="A106" s="25"/>
      <c r="B106" s="73"/>
      <c r="C106" s="92" t="s">
        <v>35</v>
      </c>
      <c r="D106" s="92"/>
      <c r="E106" s="92"/>
      <c r="F106" s="92"/>
      <c r="G106" s="92"/>
      <c r="H106" s="118" t="str">
        <f>INDEX($O$15:$O$18,Q106)</f>
        <v>&lt;Auswahl&gt;</v>
      </c>
      <c r="I106" s="118"/>
      <c r="J106" s="118"/>
      <c r="K106" s="118"/>
      <c r="L106" s="118"/>
      <c r="M106" s="118"/>
      <c r="N106" s="118"/>
      <c r="O106" s="118"/>
      <c r="P106" s="118"/>
      <c r="Q106" s="27">
        <v>1</v>
      </c>
      <c r="R106" s="92"/>
      <c r="S106" s="92"/>
      <c r="T106" s="92"/>
      <c r="U106" s="92"/>
      <c r="V106" s="92"/>
      <c r="W106" s="92"/>
      <c r="X106" s="106" t="s">
        <v>43</v>
      </c>
      <c r="Y106" s="106"/>
      <c r="Z106" s="106"/>
      <c r="AA106" s="106"/>
      <c r="AB106" s="106"/>
      <c r="AC106" s="106"/>
      <c r="AD106" s="106"/>
      <c r="AE106" s="106"/>
      <c r="AF106" s="119" t="s">
        <v>144</v>
      </c>
      <c r="AG106" s="119"/>
      <c r="AH106" s="119"/>
      <c r="AI106" s="10">
        <f>IF(OR(Q106=2,Q106=4),AF106,0)</f>
        <v>0</v>
      </c>
      <c r="AJ106" s="10">
        <f>IF(OR(Q106=3,Q106=4),AF106,0)</f>
        <v>0</v>
      </c>
      <c r="AK106" s="10"/>
      <c r="AL106" s="38"/>
    </row>
    <row r="107" spans="1:38" s="4" customFormat="1" ht="17.100000000000001" customHeight="1" x14ac:dyDescent="0.2">
      <c r="A107" s="25"/>
      <c r="B107" s="80" t="s">
        <v>8</v>
      </c>
      <c r="C107" s="92" t="s">
        <v>32</v>
      </c>
      <c r="D107" s="92"/>
      <c r="E107" s="92"/>
      <c r="F107" s="92"/>
      <c r="G107" s="92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10"/>
      <c r="AJ107" s="10"/>
      <c r="AK107" s="10"/>
      <c r="AL107" s="38"/>
    </row>
    <row r="108" spans="1:38" s="4" customFormat="1" ht="17.100000000000001" customHeight="1" x14ac:dyDescent="0.2">
      <c r="A108" s="25"/>
      <c r="B108" s="7"/>
      <c r="C108" s="94" t="s">
        <v>31</v>
      </c>
      <c r="D108" s="94"/>
      <c r="E108" s="94"/>
      <c r="F108" s="94"/>
      <c r="G108" s="94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10"/>
      <c r="AJ108" s="10"/>
      <c r="AK108" s="10"/>
      <c r="AL108" s="38"/>
    </row>
    <row r="109" spans="1:38" s="4" customFormat="1" ht="17.100000000000001" customHeight="1" x14ac:dyDescent="0.2">
      <c r="A109" s="25"/>
      <c r="B109" s="7"/>
      <c r="C109" s="97"/>
      <c r="D109" s="97"/>
      <c r="E109" s="97"/>
      <c r="F109" s="97"/>
      <c r="G109" s="97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10"/>
      <c r="AJ109" s="10"/>
      <c r="AK109" s="10"/>
      <c r="AL109" s="38"/>
    </row>
    <row r="110" spans="1:38" s="4" customFormat="1" ht="17.100000000000001" customHeight="1" thickBot="1" x14ac:dyDescent="0.25">
      <c r="A110" s="25"/>
      <c r="B110" s="70"/>
      <c r="C110" s="115" t="s">
        <v>35</v>
      </c>
      <c r="D110" s="115"/>
      <c r="E110" s="115"/>
      <c r="F110" s="115"/>
      <c r="G110" s="115"/>
      <c r="H110" s="116" t="str">
        <f>INDEX($O$15:$O$18,Q110)</f>
        <v>&lt;Auswahl&gt;</v>
      </c>
      <c r="I110" s="116"/>
      <c r="J110" s="116"/>
      <c r="K110" s="116"/>
      <c r="L110" s="116"/>
      <c r="M110" s="116"/>
      <c r="N110" s="116"/>
      <c r="O110" s="116"/>
      <c r="P110" s="116"/>
      <c r="Q110" s="28">
        <v>1</v>
      </c>
      <c r="R110" s="115"/>
      <c r="S110" s="115"/>
      <c r="T110" s="115"/>
      <c r="U110" s="115"/>
      <c r="V110" s="115"/>
      <c r="W110" s="115"/>
      <c r="X110" s="106" t="s">
        <v>43</v>
      </c>
      <c r="Y110" s="106"/>
      <c r="Z110" s="106"/>
      <c r="AA110" s="106"/>
      <c r="AB110" s="106"/>
      <c r="AC110" s="106"/>
      <c r="AD110" s="106"/>
      <c r="AE110" s="106"/>
      <c r="AF110" s="117" t="s">
        <v>144</v>
      </c>
      <c r="AG110" s="117"/>
      <c r="AH110" s="117"/>
      <c r="AI110" s="10">
        <f>IF(OR(Q110=2,Q110=4),AF110,0)</f>
        <v>0</v>
      </c>
      <c r="AJ110" s="10">
        <f>IF(OR(Q110=3,Q110=4),AF110,0)</f>
        <v>0</v>
      </c>
      <c r="AK110" s="10"/>
      <c r="AL110" s="38"/>
    </row>
    <row r="111" spans="1:38" s="4" customFormat="1" ht="9.9499999999999993" customHeight="1" x14ac:dyDescent="0.2">
      <c r="A111" s="25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0"/>
      <c r="AJ111" s="10"/>
      <c r="AK111" s="10"/>
      <c r="AL111" s="38"/>
    </row>
    <row r="112" spans="1:38" s="4" customFormat="1" ht="15.95" customHeight="1" thickBot="1" x14ac:dyDescent="0.25">
      <c r="A112" s="25"/>
      <c r="B112" s="109" t="s">
        <v>149</v>
      </c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0"/>
      <c r="AJ112" s="10"/>
      <c r="AK112" s="10"/>
      <c r="AL112" s="51"/>
    </row>
    <row r="113" spans="1:38" s="4" customFormat="1" ht="17.100000000000001" customHeight="1" x14ac:dyDescent="0.2">
      <c r="A113" s="25"/>
      <c r="B113" s="16" t="s">
        <v>0</v>
      </c>
      <c r="C113" s="113" t="s">
        <v>32</v>
      </c>
      <c r="D113" s="113"/>
      <c r="E113" s="113"/>
      <c r="F113" s="113"/>
      <c r="G113" s="113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0"/>
      <c r="AJ113" s="10"/>
      <c r="AK113" s="10"/>
      <c r="AL113" s="51"/>
    </row>
    <row r="114" spans="1:38" s="4" customFormat="1" ht="17.100000000000001" customHeight="1" x14ac:dyDescent="0.2">
      <c r="A114" s="25"/>
      <c r="B114" s="7"/>
      <c r="C114" s="94" t="s">
        <v>31</v>
      </c>
      <c r="D114" s="94"/>
      <c r="E114" s="94"/>
      <c r="F114" s="94"/>
      <c r="G114" s="94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10"/>
      <c r="AJ114" s="10"/>
      <c r="AK114" s="10"/>
      <c r="AL114" s="51"/>
    </row>
    <row r="115" spans="1:38" s="4" customFormat="1" ht="17.100000000000001" customHeight="1" x14ac:dyDescent="0.2">
      <c r="A115" s="25"/>
      <c r="B115" s="7"/>
      <c r="C115" s="97"/>
      <c r="D115" s="97"/>
      <c r="E115" s="97"/>
      <c r="F115" s="97"/>
      <c r="G115" s="97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10"/>
      <c r="AJ115" s="10"/>
      <c r="AK115" s="10"/>
      <c r="AL115" s="51"/>
    </row>
    <row r="116" spans="1:38" s="4" customFormat="1" ht="17.100000000000001" customHeight="1" x14ac:dyDescent="0.2">
      <c r="A116" s="25"/>
      <c r="B116" s="73"/>
      <c r="C116" s="92" t="s">
        <v>35</v>
      </c>
      <c r="D116" s="92"/>
      <c r="E116" s="92"/>
      <c r="F116" s="92"/>
      <c r="G116" s="92"/>
      <c r="H116" s="118" t="str">
        <f>INDEX($O$15:$O$18,Q116)</f>
        <v>&lt;Auswahl&gt;</v>
      </c>
      <c r="I116" s="118"/>
      <c r="J116" s="118"/>
      <c r="K116" s="118"/>
      <c r="L116" s="118"/>
      <c r="M116" s="118"/>
      <c r="N116" s="118"/>
      <c r="O116" s="118"/>
      <c r="P116" s="118"/>
      <c r="Q116" s="27">
        <v>1</v>
      </c>
      <c r="R116" s="92"/>
      <c r="S116" s="92"/>
      <c r="T116" s="92"/>
      <c r="U116" s="92"/>
      <c r="V116" s="92"/>
      <c r="W116" s="92"/>
      <c r="X116" s="106" t="s">
        <v>43</v>
      </c>
      <c r="Y116" s="106"/>
      <c r="Z116" s="106"/>
      <c r="AA116" s="106"/>
      <c r="AB116" s="106"/>
      <c r="AC116" s="106"/>
      <c r="AD116" s="106"/>
      <c r="AE116" s="106"/>
      <c r="AF116" s="119"/>
      <c r="AG116" s="119"/>
      <c r="AH116" s="119"/>
      <c r="AI116" s="10">
        <f>IF(OR(Q116=2,Q116=4),AF116,0)</f>
        <v>0</v>
      </c>
      <c r="AJ116" s="10">
        <f>IF(OR(Q116=3,Q116=4),AF116,0)</f>
        <v>0</v>
      </c>
      <c r="AK116" s="10"/>
      <c r="AL116" s="38"/>
    </row>
    <row r="117" spans="1:38" s="4" customFormat="1" ht="17.100000000000001" customHeight="1" x14ac:dyDescent="0.2">
      <c r="A117" s="25"/>
      <c r="B117" s="80" t="s">
        <v>1</v>
      </c>
      <c r="C117" s="92" t="s">
        <v>32</v>
      </c>
      <c r="D117" s="92"/>
      <c r="E117" s="92"/>
      <c r="F117" s="92"/>
      <c r="G117" s="92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10"/>
      <c r="AJ117" s="10"/>
      <c r="AK117" s="10"/>
      <c r="AL117" s="38"/>
    </row>
    <row r="118" spans="1:38" s="4" customFormat="1" ht="17.100000000000001" customHeight="1" x14ac:dyDescent="0.2">
      <c r="A118" s="25"/>
      <c r="B118" s="7"/>
      <c r="C118" s="94" t="s">
        <v>31</v>
      </c>
      <c r="D118" s="94"/>
      <c r="E118" s="94"/>
      <c r="F118" s="94"/>
      <c r="G118" s="94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10"/>
      <c r="AJ118" s="10"/>
      <c r="AK118" s="10"/>
      <c r="AL118" s="38"/>
    </row>
    <row r="119" spans="1:38" s="4" customFormat="1" ht="17.100000000000001" customHeight="1" x14ac:dyDescent="0.2">
      <c r="A119" s="25"/>
      <c r="B119" s="7"/>
      <c r="C119" s="97"/>
      <c r="D119" s="97"/>
      <c r="E119" s="97"/>
      <c r="F119" s="97"/>
      <c r="G119" s="97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10"/>
      <c r="AJ119" s="10"/>
      <c r="AK119" s="10"/>
      <c r="AL119" s="38"/>
    </row>
    <row r="120" spans="1:38" s="4" customFormat="1" ht="17.100000000000001" customHeight="1" x14ac:dyDescent="0.2">
      <c r="A120" s="25"/>
      <c r="B120" s="73"/>
      <c r="C120" s="92" t="s">
        <v>35</v>
      </c>
      <c r="D120" s="92"/>
      <c r="E120" s="92"/>
      <c r="F120" s="92"/>
      <c r="G120" s="92"/>
      <c r="H120" s="118" t="str">
        <f>INDEX($O$15:$O$18,Q120)</f>
        <v>&lt;Auswahl&gt;</v>
      </c>
      <c r="I120" s="118"/>
      <c r="J120" s="118"/>
      <c r="K120" s="118"/>
      <c r="L120" s="118"/>
      <c r="M120" s="118"/>
      <c r="N120" s="118"/>
      <c r="O120" s="118"/>
      <c r="P120" s="118"/>
      <c r="Q120" s="27">
        <v>1</v>
      </c>
      <c r="R120" s="92"/>
      <c r="S120" s="92"/>
      <c r="T120" s="92"/>
      <c r="U120" s="92"/>
      <c r="V120" s="92"/>
      <c r="W120" s="92"/>
      <c r="X120" s="106" t="s">
        <v>43</v>
      </c>
      <c r="Y120" s="106"/>
      <c r="Z120" s="106"/>
      <c r="AA120" s="106"/>
      <c r="AB120" s="106"/>
      <c r="AC120" s="106"/>
      <c r="AD120" s="106"/>
      <c r="AE120" s="106"/>
      <c r="AF120" s="119"/>
      <c r="AG120" s="119"/>
      <c r="AH120" s="119"/>
      <c r="AI120" s="10">
        <f>IF(OR(Q120=2,Q120=4),AF120,0)</f>
        <v>0</v>
      </c>
      <c r="AJ120" s="10">
        <f>IF(OR(Q120=3,Q120=4),AF120,0)</f>
        <v>0</v>
      </c>
      <c r="AK120" s="10"/>
      <c r="AL120" s="38"/>
    </row>
    <row r="121" spans="1:38" s="4" customFormat="1" ht="17.100000000000001" customHeight="1" x14ac:dyDescent="0.2">
      <c r="A121" s="25"/>
      <c r="B121" s="80" t="s">
        <v>2</v>
      </c>
      <c r="C121" s="92" t="s">
        <v>32</v>
      </c>
      <c r="D121" s="92"/>
      <c r="E121" s="92"/>
      <c r="F121" s="92"/>
      <c r="G121" s="92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10"/>
      <c r="AJ121" s="10"/>
      <c r="AK121" s="10"/>
      <c r="AL121" s="38"/>
    </row>
    <row r="122" spans="1:38" s="4" customFormat="1" ht="17.100000000000001" customHeight="1" x14ac:dyDescent="0.2">
      <c r="A122" s="25"/>
      <c r="B122" s="7"/>
      <c r="C122" s="94" t="s">
        <v>31</v>
      </c>
      <c r="D122" s="94"/>
      <c r="E122" s="94"/>
      <c r="F122" s="94"/>
      <c r="G122" s="94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10"/>
      <c r="AJ122" s="10"/>
      <c r="AK122" s="10"/>
      <c r="AL122" s="38"/>
    </row>
    <row r="123" spans="1:38" s="4" customFormat="1" ht="17.100000000000001" customHeight="1" x14ac:dyDescent="0.2">
      <c r="A123" s="25"/>
      <c r="B123" s="7"/>
      <c r="C123" s="97"/>
      <c r="D123" s="97"/>
      <c r="E123" s="97"/>
      <c r="F123" s="97"/>
      <c r="G123" s="97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10"/>
      <c r="AJ123" s="10"/>
      <c r="AK123" s="10"/>
      <c r="AL123" s="38"/>
    </row>
    <row r="124" spans="1:38" s="4" customFormat="1" ht="17.100000000000001" customHeight="1" thickBot="1" x14ac:dyDescent="0.25">
      <c r="A124" s="25"/>
      <c r="B124" s="70"/>
      <c r="C124" s="115" t="s">
        <v>35</v>
      </c>
      <c r="D124" s="115"/>
      <c r="E124" s="115"/>
      <c r="F124" s="115"/>
      <c r="G124" s="115"/>
      <c r="H124" s="116" t="str">
        <f>INDEX($O$15:$O$18,Q124)</f>
        <v>&lt;Auswahl&gt;</v>
      </c>
      <c r="I124" s="116"/>
      <c r="J124" s="116"/>
      <c r="K124" s="116"/>
      <c r="L124" s="116"/>
      <c r="M124" s="116"/>
      <c r="N124" s="116"/>
      <c r="O124" s="116"/>
      <c r="P124" s="116"/>
      <c r="Q124" s="28">
        <v>1</v>
      </c>
      <c r="R124" s="115"/>
      <c r="S124" s="115"/>
      <c r="T124" s="115"/>
      <c r="U124" s="115"/>
      <c r="V124" s="115"/>
      <c r="W124" s="115"/>
      <c r="X124" s="100" t="s">
        <v>43</v>
      </c>
      <c r="Y124" s="100"/>
      <c r="Z124" s="100"/>
      <c r="AA124" s="100"/>
      <c r="AB124" s="100"/>
      <c r="AC124" s="100"/>
      <c r="AD124" s="100"/>
      <c r="AE124" s="100"/>
      <c r="AF124" s="117"/>
      <c r="AG124" s="117"/>
      <c r="AH124" s="117"/>
      <c r="AI124" s="10">
        <f>IF(OR(Q124=2,Q124=4),AF124,0)</f>
        <v>0</v>
      </c>
      <c r="AJ124" s="10">
        <f>IF(OR(Q124=3,Q124=4),AF124,0)</f>
        <v>0</v>
      </c>
      <c r="AK124" s="10"/>
      <c r="AL124" s="38"/>
    </row>
    <row r="125" spans="1:38" ht="9.9499999999999993" customHeight="1" x14ac:dyDescent="0.2">
      <c r="A125" s="23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42"/>
      <c r="AJ125" s="42"/>
      <c r="AK125" s="42"/>
      <c r="AL125" s="43"/>
    </row>
    <row r="126" spans="1:38" s="4" customFormat="1" ht="15.95" customHeight="1" thickBot="1" x14ac:dyDescent="0.25">
      <c r="A126" s="25"/>
      <c r="B126" s="109" t="s">
        <v>145</v>
      </c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40"/>
      <c r="AJ126" s="40"/>
      <c r="AK126" s="10"/>
      <c r="AL126" s="53"/>
    </row>
    <row r="127" spans="1:38" s="4" customFormat="1" ht="17.100000000000001" customHeight="1" thickBot="1" x14ac:dyDescent="0.25">
      <c r="A127" s="25"/>
      <c r="B127" s="16" t="s">
        <v>0</v>
      </c>
      <c r="C127" s="64" t="s">
        <v>38</v>
      </c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111" t="s">
        <v>87</v>
      </c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2"/>
      <c r="AG127" s="112"/>
      <c r="AH127" s="112"/>
      <c r="AI127" s="10">
        <f>AF127/9</f>
        <v>0</v>
      </c>
      <c r="AJ127" s="10"/>
      <c r="AK127" s="10"/>
      <c r="AL127" s="53"/>
    </row>
    <row r="128" spans="1:38" s="4" customFormat="1" ht="17.100000000000001" customHeight="1" x14ac:dyDescent="0.2">
      <c r="A128" s="25"/>
      <c r="B128" s="16" t="s">
        <v>1</v>
      </c>
      <c r="C128" s="113" t="s">
        <v>30</v>
      </c>
      <c r="D128" s="113"/>
      <c r="E128" s="113"/>
      <c r="F128" s="113"/>
      <c r="G128" s="113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0"/>
      <c r="AJ128" s="10"/>
      <c r="AK128" s="10"/>
      <c r="AL128" s="53"/>
    </row>
    <row r="129" spans="1:39" s="4" customFormat="1" ht="17.100000000000001" customHeight="1" x14ac:dyDescent="0.2">
      <c r="A129" s="25"/>
      <c r="B129" s="7"/>
      <c r="C129" s="94" t="s">
        <v>31</v>
      </c>
      <c r="D129" s="94"/>
      <c r="E129" s="94"/>
      <c r="F129" s="94"/>
      <c r="G129" s="94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10"/>
      <c r="AJ129" s="10"/>
      <c r="AK129" s="10"/>
      <c r="AL129" s="38"/>
    </row>
    <row r="130" spans="1:39" s="4" customFormat="1" ht="17.100000000000001" customHeight="1" x14ac:dyDescent="0.2">
      <c r="A130" s="25"/>
      <c r="B130" s="7"/>
      <c r="C130" s="97"/>
      <c r="D130" s="97"/>
      <c r="E130" s="97"/>
      <c r="F130" s="97"/>
      <c r="G130" s="97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10"/>
      <c r="AJ130" s="10"/>
      <c r="AK130" s="10"/>
      <c r="AL130" s="38"/>
    </row>
    <row r="131" spans="1:39" s="4" customFormat="1" ht="17.100000000000001" customHeight="1" x14ac:dyDescent="0.2">
      <c r="A131" s="25"/>
      <c r="B131" s="73"/>
      <c r="C131" s="97" t="s">
        <v>40</v>
      </c>
      <c r="D131" s="97"/>
      <c r="E131" s="97"/>
      <c r="F131" s="97"/>
      <c r="G131" s="97"/>
      <c r="H131" s="105" t="str">
        <f>INDEX($Q$15:$Q$17,Q131)</f>
        <v>&lt;Auswahl&gt;</v>
      </c>
      <c r="I131" s="105"/>
      <c r="J131" s="105"/>
      <c r="K131" s="105"/>
      <c r="L131" s="105"/>
      <c r="M131" s="105"/>
      <c r="N131" s="105"/>
      <c r="O131" s="105"/>
      <c r="P131" s="105"/>
      <c r="Q131" s="29">
        <v>1</v>
      </c>
      <c r="R131" s="73"/>
      <c r="S131" s="73"/>
      <c r="T131" s="73"/>
      <c r="U131" s="106" t="s">
        <v>87</v>
      </c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7"/>
      <c r="AG131" s="107"/>
      <c r="AH131" s="107"/>
      <c r="AI131" s="10">
        <f>AF131/9</f>
        <v>0</v>
      </c>
      <c r="AJ131" s="10"/>
      <c r="AK131" s="10"/>
      <c r="AL131" s="38"/>
      <c r="AM131" s="67"/>
    </row>
    <row r="132" spans="1:39" s="4" customFormat="1" ht="17.100000000000001" customHeight="1" x14ac:dyDescent="0.2">
      <c r="A132" s="25"/>
      <c r="B132" s="7" t="s">
        <v>2</v>
      </c>
      <c r="C132" s="92" t="s">
        <v>30</v>
      </c>
      <c r="D132" s="92"/>
      <c r="E132" s="92"/>
      <c r="F132" s="92"/>
      <c r="G132" s="92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10"/>
      <c r="AJ132" s="10"/>
      <c r="AK132" s="10"/>
      <c r="AL132" s="38"/>
      <c r="AM132" s="67"/>
    </row>
    <row r="133" spans="1:39" s="4" customFormat="1" ht="17.100000000000001" customHeight="1" x14ac:dyDescent="0.2">
      <c r="A133" s="25"/>
      <c r="B133" s="7"/>
      <c r="C133" s="94" t="s">
        <v>31</v>
      </c>
      <c r="D133" s="94"/>
      <c r="E133" s="94"/>
      <c r="F133" s="94"/>
      <c r="G133" s="94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10"/>
      <c r="AJ133" s="10"/>
      <c r="AK133" s="10"/>
      <c r="AL133" s="38"/>
    </row>
    <row r="134" spans="1:39" s="4" customFormat="1" ht="17.100000000000001" customHeight="1" x14ac:dyDescent="0.2">
      <c r="A134" s="25"/>
      <c r="B134" s="7"/>
      <c r="C134" s="97"/>
      <c r="D134" s="97"/>
      <c r="E134" s="97"/>
      <c r="F134" s="97"/>
      <c r="G134" s="97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10"/>
      <c r="AJ134" s="10"/>
      <c r="AK134" s="10"/>
      <c r="AL134" s="38"/>
    </row>
    <row r="135" spans="1:39" s="4" customFormat="1" ht="17.100000000000001" customHeight="1" thickBot="1" x14ac:dyDescent="0.25">
      <c r="A135" s="25"/>
      <c r="B135" s="70"/>
      <c r="C135" s="98" t="s">
        <v>40</v>
      </c>
      <c r="D135" s="98"/>
      <c r="E135" s="98"/>
      <c r="F135" s="98"/>
      <c r="G135" s="98"/>
      <c r="H135" s="99" t="str">
        <f>INDEX($Q$15:$Q$17,Q135)</f>
        <v>&lt;Auswahl&gt;</v>
      </c>
      <c r="I135" s="99"/>
      <c r="J135" s="99"/>
      <c r="K135" s="99"/>
      <c r="L135" s="99"/>
      <c r="M135" s="99"/>
      <c r="N135" s="99"/>
      <c r="O135" s="99"/>
      <c r="P135" s="99"/>
      <c r="Q135" s="30">
        <v>1</v>
      </c>
      <c r="R135" s="70"/>
      <c r="S135" s="70"/>
      <c r="T135" s="70"/>
      <c r="U135" s="100" t="s">
        <v>87</v>
      </c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1"/>
      <c r="AG135" s="101"/>
      <c r="AH135" s="101"/>
      <c r="AI135" s="10">
        <f>AF135/9</f>
        <v>0</v>
      </c>
      <c r="AJ135" s="10"/>
      <c r="AK135" s="10"/>
      <c r="AL135" s="38"/>
    </row>
    <row r="136" spans="1:39" ht="9.9499999999999993" customHeight="1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45"/>
      <c r="AF136" s="45"/>
      <c r="AG136" s="24"/>
      <c r="AH136" s="24"/>
      <c r="AL136" s="44"/>
    </row>
    <row r="137" spans="1:39" ht="15.95" customHeight="1" x14ac:dyDescent="0.2">
      <c r="AL137" s="50"/>
    </row>
    <row r="138" spans="1:39" s="4" customFormat="1" ht="17.100000000000001" customHeight="1" x14ac:dyDescent="0.2">
      <c r="A138" s="25"/>
      <c r="B138" s="7"/>
      <c r="C138" s="94" t="s">
        <v>118</v>
      </c>
      <c r="D138" s="94"/>
      <c r="E138" s="94"/>
      <c r="F138" s="94"/>
      <c r="G138" s="94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10"/>
      <c r="AJ138" s="10"/>
      <c r="AK138" s="10"/>
      <c r="AL138" s="38"/>
    </row>
    <row r="139" spans="1:39" s="4" customFormat="1" ht="17.100000000000001" customHeight="1" x14ac:dyDescent="0.2">
      <c r="A139" s="25"/>
      <c r="B139" s="7"/>
      <c r="C139" s="97"/>
      <c r="D139" s="97"/>
      <c r="E139" s="97"/>
      <c r="F139" s="97"/>
      <c r="G139" s="97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10"/>
      <c r="AJ139" s="10"/>
      <c r="AK139" s="10"/>
      <c r="AL139" s="38"/>
    </row>
    <row r="140" spans="1:39" ht="15.95" customHeight="1" x14ac:dyDescent="0.2">
      <c r="AL140" s="44"/>
    </row>
    <row r="141" spans="1:39" ht="15.95" customHeight="1" x14ac:dyDescent="0.2">
      <c r="AL141" s="44"/>
    </row>
    <row r="142" spans="1:39" s="14" customFormat="1" ht="15.95" customHeight="1" x14ac:dyDescent="0.15">
      <c r="A142" s="12"/>
      <c r="B142" s="102"/>
      <c r="C142" s="102"/>
      <c r="D142" s="102"/>
      <c r="E142" s="102"/>
      <c r="F142" s="102"/>
      <c r="G142" s="12"/>
      <c r="H142" s="12"/>
      <c r="I142" s="1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237"/>
      <c r="Z142" s="12"/>
      <c r="AA142" s="12"/>
      <c r="AB142" s="12"/>
      <c r="AC142" s="12"/>
      <c r="AD142" s="12"/>
      <c r="AE142" s="47"/>
      <c r="AF142" s="47"/>
      <c r="AG142" s="13"/>
      <c r="AH142" s="13"/>
      <c r="AL142" s="49"/>
    </row>
    <row r="143" spans="1:39" ht="15.95" customHeight="1" x14ac:dyDescent="0.2">
      <c r="B143" s="103" t="s">
        <v>45</v>
      </c>
      <c r="C143" s="103"/>
      <c r="D143" s="103"/>
      <c r="E143" s="103"/>
      <c r="F143" s="103"/>
      <c r="J143" s="104" t="s">
        <v>153</v>
      </c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AL143" s="44"/>
    </row>
    <row r="144" spans="1:39" ht="15.95" customHeight="1" x14ac:dyDescent="0.2">
      <c r="AL144" s="44"/>
    </row>
    <row r="145" spans="1:38" ht="15.95" customHeight="1" x14ac:dyDescent="0.2">
      <c r="B145" s="102"/>
      <c r="C145" s="102"/>
      <c r="D145" s="102"/>
      <c r="E145" s="102"/>
      <c r="F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91"/>
      <c r="AL145" s="44"/>
    </row>
    <row r="146" spans="1:38" s="14" customFormat="1" ht="15.95" customHeight="1" x14ac:dyDescent="0.15">
      <c r="A146" s="12"/>
      <c r="B146" s="103" t="s">
        <v>45</v>
      </c>
      <c r="C146" s="103"/>
      <c r="D146" s="103"/>
      <c r="E146" s="103"/>
      <c r="F146" s="103"/>
      <c r="G146" s="12"/>
      <c r="H146" s="12"/>
      <c r="I146" s="12"/>
      <c r="J146" s="104" t="s">
        <v>154</v>
      </c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220"/>
      <c r="W146" s="220"/>
      <c r="X146" s="220"/>
      <c r="Y146" s="220"/>
      <c r="Z146" s="12"/>
      <c r="AA146" s="12"/>
      <c r="AB146" s="12"/>
      <c r="AC146" s="12"/>
      <c r="AD146" s="12"/>
      <c r="AE146" s="47"/>
      <c r="AF146" s="47"/>
      <c r="AG146" s="13"/>
      <c r="AH146" s="13"/>
      <c r="AL146" s="49"/>
    </row>
    <row r="147" spans="1:38" ht="15.95" customHeight="1" x14ac:dyDescent="0.2">
      <c r="AL147" s="44"/>
    </row>
    <row r="148" spans="1:38" ht="15.95" customHeight="1" x14ac:dyDescent="0.2">
      <c r="B148" s="102"/>
      <c r="C148" s="102"/>
      <c r="D148" s="102"/>
      <c r="E148" s="102"/>
      <c r="F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91"/>
      <c r="AA148" s="102"/>
      <c r="AB148" s="221"/>
      <c r="AC148" s="221"/>
      <c r="AD148" s="221"/>
      <c r="AE148" s="221"/>
      <c r="AF148" s="221"/>
      <c r="AG148" s="221"/>
      <c r="AL148" s="44"/>
    </row>
    <row r="149" spans="1:38" ht="15.95" customHeight="1" x14ac:dyDescent="0.2">
      <c r="B149" s="103" t="s">
        <v>45</v>
      </c>
      <c r="C149" s="103"/>
      <c r="D149" s="103"/>
      <c r="E149" s="103"/>
      <c r="F149" s="103"/>
      <c r="J149" s="104" t="s">
        <v>108</v>
      </c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2"/>
      <c r="W149" s="12"/>
      <c r="X149" s="12"/>
      <c r="AA149" s="103" t="s">
        <v>152</v>
      </c>
      <c r="AB149" s="103"/>
      <c r="AC149" s="103"/>
      <c r="AD149" s="103"/>
      <c r="AE149" s="103"/>
      <c r="AF149" s="103"/>
      <c r="AG149" s="103"/>
      <c r="AH149" s="238"/>
      <c r="AL149" s="44"/>
    </row>
    <row r="150" spans="1:38" ht="15.9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8" ht="15.95" customHeight="1" x14ac:dyDescent="0.2">
      <c r="A151" s="1"/>
      <c r="B151" s="102"/>
      <c r="C151" s="102"/>
      <c r="D151" s="102"/>
      <c r="E151" s="102"/>
      <c r="F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236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8" ht="15.95" customHeight="1" x14ac:dyDescent="0.2">
      <c r="A152" s="1"/>
      <c r="B152" s="103" t="s">
        <v>45</v>
      </c>
      <c r="C152" s="103"/>
      <c r="D152" s="103"/>
      <c r="E152" s="103"/>
      <c r="F152" s="103"/>
      <c r="J152" s="104" t="s">
        <v>117</v>
      </c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2"/>
      <c r="W152" s="12"/>
      <c r="X152" s="12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8" ht="15.9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8" ht="15.95" customHeight="1" x14ac:dyDescent="0.2">
      <c r="A154" s="1"/>
      <c r="B154" s="102"/>
      <c r="C154" s="102"/>
      <c r="D154" s="102"/>
      <c r="E154" s="102"/>
      <c r="F154" s="102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36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8" ht="15.95" customHeight="1" x14ac:dyDescent="0.2">
      <c r="A155" s="1"/>
      <c r="B155" s="87" t="s">
        <v>45</v>
      </c>
      <c r="C155" s="87"/>
      <c r="D155" s="87"/>
      <c r="E155" s="87"/>
      <c r="F155" s="87"/>
      <c r="J155" s="104" t="s">
        <v>140</v>
      </c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2"/>
      <c r="W155" s="12"/>
      <c r="X155" s="12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8" ht="15.9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</sheetData>
  <sheetProtection algorithmName="SHA-512" hashValue="mVCdNBb3V5ZV2iencf3tInFPMqRkUpjTtYv8sXmW7HKxqPNg9X9YAApxACv/9RldS4ehX1lBqp3f2v5nukYtQA==" saltValue="pjK0tTBMPiKjmqczbJSSYQ==" spinCount="100000" sheet="1" selectLockedCells="1"/>
  <mergeCells count="297">
    <mergeCell ref="B154:F154"/>
    <mergeCell ref="J154:X154"/>
    <mergeCell ref="J155:U155"/>
    <mergeCell ref="L7:S7"/>
    <mergeCell ref="W7:AH7"/>
    <mergeCell ref="J146:Y146"/>
    <mergeCell ref="AA148:AG148"/>
    <mergeCell ref="AA149:AG149"/>
    <mergeCell ref="W6:AH6"/>
    <mergeCell ref="B151:F151"/>
    <mergeCell ref="J151:X151"/>
    <mergeCell ref="B152:F152"/>
    <mergeCell ref="J152:U152"/>
    <mergeCell ref="AF10:AH10"/>
    <mergeCell ref="B11:AE11"/>
    <mergeCell ref="AF11:AH11"/>
    <mergeCell ref="B12:AE12"/>
    <mergeCell ref="AF12:AH12"/>
    <mergeCell ref="T8:AH8"/>
    <mergeCell ref="B9:W9"/>
    <mergeCell ref="X9:AA9"/>
    <mergeCell ref="AB9:AE9"/>
    <mergeCell ref="AF9:AH9"/>
    <mergeCell ref="B7:K7"/>
    <mergeCell ref="B1:H1"/>
    <mergeCell ref="I1:AE1"/>
    <mergeCell ref="AF1:AH1"/>
    <mergeCell ref="I2:AE2"/>
    <mergeCell ref="AF2:AH2"/>
    <mergeCell ref="B3:AE3"/>
    <mergeCell ref="AF3:AH3"/>
    <mergeCell ref="B4:AH4"/>
    <mergeCell ref="M24:AH24"/>
    <mergeCell ref="B5:AH5"/>
    <mergeCell ref="B6:C6"/>
    <mergeCell ref="D6:M6"/>
    <mergeCell ref="N6:P6"/>
    <mergeCell ref="Q6:V6"/>
    <mergeCell ref="B13:AH13"/>
    <mergeCell ref="B14:H14"/>
    <mergeCell ref="I14:K14"/>
    <mergeCell ref="L14:M14"/>
    <mergeCell ref="N14:U14"/>
    <mergeCell ref="W14:AE14"/>
    <mergeCell ref="AF14:AH14"/>
    <mergeCell ref="B10:AE10"/>
    <mergeCell ref="T7:V7"/>
    <mergeCell ref="K30:W30"/>
    <mergeCell ref="B31:AH31"/>
    <mergeCell ref="B32:AE32"/>
    <mergeCell ref="B33:AD33"/>
    <mergeCell ref="AE33:AF33"/>
    <mergeCell ref="AG33:AH33"/>
    <mergeCell ref="B22:AH22"/>
    <mergeCell ref="B23:AH23"/>
    <mergeCell ref="B24:L24"/>
    <mergeCell ref="B28:AH28"/>
    <mergeCell ref="B29:AE29"/>
    <mergeCell ref="B25:L25"/>
    <mergeCell ref="B26:L26"/>
    <mergeCell ref="M26:AH26"/>
    <mergeCell ref="M25:AH25"/>
    <mergeCell ref="C37:G37"/>
    <mergeCell ref="H37:AH37"/>
    <mergeCell ref="C38:H38"/>
    <mergeCell ref="I38:K38"/>
    <mergeCell ref="L38:M38"/>
    <mergeCell ref="N38:R38"/>
    <mergeCell ref="S38:T38"/>
    <mergeCell ref="U38:AH38"/>
    <mergeCell ref="AE34:AF34"/>
    <mergeCell ref="AG34:AH34"/>
    <mergeCell ref="B35:AD35"/>
    <mergeCell ref="AE35:AF35"/>
    <mergeCell ref="AG35:AH35"/>
    <mergeCell ref="C36:AH36"/>
    <mergeCell ref="C42:J42"/>
    <mergeCell ref="K42:AH43"/>
    <mergeCell ref="C43:J43"/>
    <mergeCell ref="C44:D44"/>
    <mergeCell ref="E44:S44"/>
    <mergeCell ref="U44:X44"/>
    <mergeCell ref="Y44:AD44"/>
    <mergeCell ref="AF44:AH44"/>
    <mergeCell ref="B39:AH39"/>
    <mergeCell ref="B40:AH40"/>
    <mergeCell ref="C41:D41"/>
    <mergeCell ref="E41:S41"/>
    <mergeCell ref="U41:X41"/>
    <mergeCell ref="Y41:AD41"/>
    <mergeCell ref="AF41:AH41"/>
    <mergeCell ref="C48:J48"/>
    <mergeCell ref="K48:AH49"/>
    <mergeCell ref="C49:J49"/>
    <mergeCell ref="C50:D50"/>
    <mergeCell ref="E50:S50"/>
    <mergeCell ref="U50:X50"/>
    <mergeCell ref="Y50:AD50"/>
    <mergeCell ref="AF50:AH50"/>
    <mergeCell ref="C45:J45"/>
    <mergeCell ref="K45:AH46"/>
    <mergeCell ref="C46:J46"/>
    <mergeCell ref="C47:D47"/>
    <mergeCell ref="E47:S47"/>
    <mergeCell ref="U47:X47"/>
    <mergeCell ref="Y47:AD47"/>
    <mergeCell ref="AF47:AH47"/>
    <mergeCell ref="B53:AH53"/>
    <mergeCell ref="B54:AH54"/>
    <mergeCell ref="B55:F55"/>
    <mergeCell ref="G55:K55"/>
    <mergeCell ref="M55:O55"/>
    <mergeCell ref="P55:T55"/>
    <mergeCell ref="V55:AE55"/>
    <mergeCell ref="C51:J51"/>
    <mergeCell ref="K51:AH52"/>
    <mergeCell ref="C52:J52"/>
    <mergeCell ref="B70:V70"/>
    <mergeCell ref="W70:X70"/>
    <mergeCell ref="Y70:AC70"/>
    <mergeCell ref="AD70:AH70"/>
    <mergeCell ref="B71:V71"/>
    <mergeCell ref="W71:X71"/>
    <mergeCell ref="Y71:AC71"/>
    <mergeCell ref="AF71:AH71"/>
    <mergeCell ref="AF55:AH55"/>
    <mergeCell ref="O56:V56"/>
    <mergeCell ref="X56:AE56"/>
    <mergeCell ref="AF56:AH56"/>
    <mergeCell ref="B68:AH68"/>
    <mergeCell ref="B69:AH69"/>
    <mergeCell ref="B74:V74"/>
    <mergeCell ref="W74:X74"/>
    <mergeCell ref="Y74:AC74"/>
    <mergeCell ref="AF74:AH74"/>
    <mergeCell ref="W72:X72"/>
    <mergeCell ref="Y72:AC72"/>
    <mergeCell ref="AF72:AH72"/>
    <mergeCell ref="B73:V73"/>
    <mergeCell ref="W73:X73"/>
    <mergeCell ref="Y73:AC73"/>
    <mergeCell ref="AF73:AH73"/>
    <mergeCell ref="W77:X77"/>
    <mergeCell ref="Y77:AC77"/>
    <mergeCell ref="AF77:AH77"/>
    <mergeCell ref="B75:T75"/>
    <mergeCell ref="U75:AC75"/>
    <mergeCell ref="AD75:AH75"/>
    <mergeCell ref="B76:V76"/>
    <mergeCell ref="W76:AC76"/>
    <mergeCell ref="AF76:AH76"/>
    <mergeCell ref="T82:AE82"/>
    <mergeCell ref="AF82:AH82"/>
    <mergeCell ref="C83:G83"/>
    <mergeCell ref="H83:AH83"/>
    <mergeCell ref="C84:G84"/>
    <mergeCell ref="H84:AH85"/>
    <mergeCell ref="C85:G85"/>
    <mergeCell ref="B78:AH78"/>
    <mergeCell ref="B79:AH79"/>
    <mergeCell ref="U80:AE80"/>
    <mergeCell ref="AF80:AH80"/>
    <mergeCell ref="N81:AE81"/>
    <mergeCell ref="AF81:AH81"/>
    <mergeCell ref="C88:G88"/>
    <mergeCell ref="H88:AH89"/>
    <mergeCell ref="C89:G89"/>
    <mergeCell ref="C90:G90"/>
    <mergeCell ref="H90:P90"/>
    <mergeCell ref="R90:W90"/>
    <mergeCell ref="X90:AE90"/>
    <mergeCell ref="AF90:AH90"/>
    <mergeCell ref="C86:G86"/>
    <mergeCell ref="H86:P86"/>
    <mergeCell ref="R86:W86"/>
    <mergeCell ref="X86:AE86"/>
    <mergeCell ref="AF86:AH86"/>
    <mergeCell ref="C87:G87"/>
    <mergeCell ref="H87:AH87"/>
    <mergeCell ref="C91:G91"/>
    <mergeCell ref="H91:AH91"/>
    <mergeCell ref="C92:G92"/>
    <mergeCell ref="H92:AH93"/>
    <mergeCell ref="C93:G93"/>
    <mergeCell ref="C94:G94"/>
    <mergeCell ref="H94:P94"/>
    <mergeCell ref="R94:W94"/>
    <mergeCell ref="X94:AE94"/>
    <mergeCell ref="AF94:AH94"/>
    <mergeCell ref="C95:G95"/>
    <mergeCell ref="H95:AH95"/>
    <mergeCell ref="C96:G96"/>
    <mergeCell ref="H96:AH97"/>
    <mergeCell ref="C97:G97"/>
    <mergeCell ref="C98:G98"/>
    <mergeCell ref="H98:P98"/>
    <mergeCell ref="R98:W98"/>
    <mergeCell ref="X98:AE98"/>
    <mergeCell ref="AF98:AH98"/>
    <mergeCell ref="C99:G99"/>
    <mergeCell ref="H99:AH99"/>
    <mergeCell ref="C100:G100"/>
    <mergeCell ref="H100:AH101"/>
    <mergeCell ref="C101:G101"/>
    <mergeCell ref="C102:G102"/>
    <mergeCell ref="H102:P102"/>
    <mergeCell ref="R102:W102"/>
    <mergeCell ref="X102:AE102"/>
    <mergeCell ref="AF102:AH102"/>
    <mergeCell ref="C103:G103"/>
    <mergeCell ref="H103:AH103"/>
    <mergeCell ref="C104:G104"/>
    <mergeCell ref="H104:AH105"/>
    <mergeCell ref="C105:G105"/>
    <mergeCell ref="C106:G106"/>
    <mergeCell ref="H106:P106"/>
    <mergeCell ref="R106:W106"/>
    <mergeCell ref="X106:AE106"/>
    <mergeCell ref="AF106:AH106"/>
    <mergeCell ref="B111:AH111"/>
    <mergeCell ref="B112:AH112"/>
    <mergeCell ref="C113:G113"/>
    <mergeCell ref="H113:AH113"/>
    <mergeCell ref="C114:G114"/>
    <mergeCell ref="H114:AH115"/>
    <mergeCell ref="C115:G115"/>
    <mergeCell ref="C107:G107"/>
    <mergeCell ref="H107:AH107"/>
    <mergeCell ref="C108:G108"/>
    <mergeCell ref="H108:AH109"/>
    <mergeCell ref="C109:G109"/>
    <mergeCell ref="C110:G110"/>
    <mergeCell ref="H110:P110"/>
    <mergeCell ref="R110:W110"/>
    <mergeCell ref="X110:AE110"/>
    <mergeCell ref="AF110:AH110"/>
    <mergeCell ref="C118:G118"/>
    <mergeCell ref="H118:AH119"/>
    <mergeCell ref="C119:G119"/>
    <mergeCell ref="C120:G120"/>
    <mergeCell ref="H120:P120"/>
    <mergeCell ref="R120:W120"/>
    <mergeCell ref="X120:AE120"/>
    <mergeCell ref="AF120:AH120"/>
    <mergeCell ref="C116:G116"/>
    <mergeCell ref="H116:P116"/>
    <mergeCell ref="R116:W116"/>
    <mergeCell ref="X116:AE116"/>
    <mergeCell ref="AF116:AH116"/>
    <mergeCell ref="C117:G117"/>
    <mergeCell ref="H117:AH117"/>
    <mergeCell ref="C121:G121"/>
    <mergeCell ref="H121:AH121"/>
    <mergeCell ref="C122:G122"/>
    <mergeCell ref="H122:AH123"/>
    <mergeCell ref="C123:G123"/>
    <mergeCell ref="C124:G124"/>
    <mergeCell ref="H124:P124"/>
    <mergeCell ref="R124:W124"/>
    <mergeCell ref="X124:AE124"/>
    <mergeCell ref="AF124:AH124"/>
    <mergeCell ref="C130:G130"/>
    <mergeCell ref="C131:G131"/>
    <mergeCell ref="H131:P131"/>
    <mergeCell ref="U131:AE131"/>
    <mergeCell ref="AF131:AH131"/>
    <mergeCell ref="B125:AH125"/>
    <mergeCell ref="B126:AH126"/>
    <mergeCell ref="U127:AE127"/>
    <mergeCell ref="AF127:AH127"/>
    <mergeCell ref="C128:G128"/>
    <mergeCell ref="H128:AH128"/>
    <mergeCell ref="C129:G129"/>
    <mergeCell ref="H129:AH130"/>
    <mergeCell ref="C138:G138"/>
    <mergeCell ref="H138:AH139"/>
    <mergeCell ref="C139:G139"/>
    <mergeCell ref="B148:F148"/>
    <mergeCell ref="B149:F149"/>
    <mergeCell ref="J148:X148"/>
    <mergeCell ref="J149:U149"/>
    <mergeCell ref="B143:F143"/>
    <mergeCell ref="B145:F145"/>
    <mergeCell ref="B146:F146"/>
    <mergeCell ref="B142:F142"/>
    <mergeCell ref="J145:X145"/>
    <mergeCell ref="J143:X143"/>
    <mergeCell ref="J142:X142"/>
    <mergeCell ref="C132:G132"/>
    <mergeCell ref="H132:AH132"/>
    <mergeCell ref="C133:G133"/>
    <mergeCell ref="H133:AH134"/>
    <mergeCell ref="C134:G134"/>
    <mergeCell ref="C135:G135"/>
    <mergeCell ref="H135:P135"/>
    <mergeCell ref="U135:AE135"/>
    <mergeCell ref="AF135:AH135"/>
  </mergeCells>
  <printOptions horizontalCentered="1"/>
  <pageMargins left="0.39370078740157483" right="0.39370078740157483" top="0.39370078740157483" bottom="0.39370078740157483" header="0.51181102362204722" footer="0.19685039370078741"/>
  <pageSetup paperSize="9" scale="92" fitToHeight="0" orientation="portrait" r:id="rId1"/>
  <headerFooter alignWithMargins="0">
    <oddFooter>&amp;R&amp;8Seite &amp;P von &amp;N</oddFooter>
  </headerFooter>
  <rowBreaks count="2" manualBreakCount="2">
    <brk id="68" max="16383" man="1"/>
    <brk id="11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print="0" autoLine="0" autoPict="0">
                <anchor moveWithCells="1">
                  <from>
                    <xdr:col>13</xdr:col>
                    <xdr:colOff>0</xdr:colOff>
                    <xdr:row>13</xdr:row>
                    <xdr:rowOff>0</xdr:rowOff>
                  </from>
                  <to>
                    <xdr:col>21</xdr:col>
                    <xdr:colOff>114300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print="0" autoLine="0" autoPict="0">
                <anchor moveWithCells="1">
                  <from>
                    <xdr:col>4</xdr:col>
                    <xdr:colOff>0</xdr:colOff>
                    <xdr:row>40</xdr:row>
                    <xdr:rowOff>0</xdr:rowOff>
                  </from>
                  <to>
                    <xdr:col>20</xdr:col>
                    <xdr:colOff>142875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print="0" autoLine="0" autoPict="0">
                <anchor moveWithCells="1">
                  <from>
                    <xdr:col>4</xdr:col>
                    <xdr:colOff>0</xdr:colOff>
                    <xdr:row>43</xdr:row>
                    <xdr:rowOff>0</xdr:rowOff>
                  </from>
                  <to>
                    <xdr:col>20</xdr:col>
                    <xdr:colOff>142875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print="0" autoLine="0" autoPict="0">
                <anchor moveWithCells="1">
                  <from>
                    <xdr:col>4</xdr:col>
                    <xdr:colOff>0</xdr:colOff>
                    <xdr:row>46</xdr:row>
                    <xdr:rowOff>0</xdr:rowOff>
                  </from>
                  <to>
                    <xdr:col>20</xdr:col>
                    <xdr:colOff>142875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Drop Down 5">
              <controlPr defaultSize="0" print="0" autoLine="0" autoPict="0">
                <anchor moveWithCells="1">
                  <from>
                    <xdr:col>24</xdr:col>
                    <xdr:colOff>0</xdr:colOff>
                    <xdr:row>40</xdr:row>
                    <xdr:rowOff>0</xdr:rowOff>
                  </from>
                  <to>
                    <xdr:col>33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Drop Down 6">
              <controlPr defaultSize="0" print="0" autoLine="0" autoPict="0">
                <anchor moveWithCells="1">
                  <from>
                    <xdr:col>24</xdr:col>
                    <xdr:colOff>0</xdr:colOff>
                    <xdr:row>43</xdr:row>
                    <xdr:rowOff>0</xdr:rowOff>
                  </from>
                  <to>
                    <xdr:col>33</xdr:col>
                    <xdr:colOff>219075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Drop Down 7">
              <controlPr defaultSize="0" print="0" autoLine="0" autoPict="0">
                <anchor moveWithCells="1">
                  <from>
                    <xdr:col>24</xdr:col>
                    <xdr:colOff>0</xdr:colOff>
                    <xdr:row>46</xdr:row>
                    <xdr:rowOff>0</xdr:rowOff>
                  </from>
                  <to>
                    <xdr:col>33</xdr:col>
                    <xdr:colOff>219075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Drop Down 8">
              <controlPr defaultSize="0" print="0" autoLine="0" autoPict="0">
                <anchor moveWithCells="1">
                  <from>
                    <xdr:col>3</xdr:col>
                    <xdr:colOff>104775</xdr:colOff>
                    <xdr:row>49</xdr:row>
                    <xdr:rowOff>0</xdr:rowOff>
                  </from>
                  <to>
                    <xdr:col>20</xdr:col>
                    <xdr:colOff>123825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2" name="Drop Down 11">
              <controlPr defaultSize="0" print="0" autoLine="0" autoPict="0">
                <anchor moveWithCells="1">
                  <from>
                    <xdr:col>24</xdr:col>
                    <xdr:colOff>0</xdr:colOff>
                    <xdr:row>49</xdr:row>
                    <xdr:rowOff>0</xdr:rowOff>
                  </from>
                  <to>
                    <xdr:col>33</xdr:col>
                    <xdr:colOff>219075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3" name="Drop Down 13">
              <controlPr defaultSize="0" print="0" autoLine="0" autoPict="0">
                <anchor mov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12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4" name="Drop Down 14">
              <controlPr defaultSize="0" print="0" autoLine="0" autoPict="0">
                <anchor moveWithCells="1">
                  <from>
                    <xdr:col>7</xdr:col>
                    <xdr:colOff>0</xdr:colOff>
                    <xdr:row>85</xdr:row>
                    <xdr:rowOff>0</xdr:rowOff>
                  </from>
                  <to>
                    <xdr:col>18</xdr:col>
                    <xdr:colOff>104775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5" name="Drop Down 15">
              <controlPr defaultSize="0" print="0" autoLine="0" autoPict="0">
                <anchor moveWithCells="1">
                  <from>
                    <xdr:col>7</xdr:col>
                    <xdr:colOff>0</xdr:colOff>
                    <xdr:row>89</xdr:row>
                    <xdr:rowOff>0</xdr:rowOff>
                  </from>
                  <to>
                    <xdr:col>18</xdr:col>
                    <xdr:colOff>85725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6" name="Drop Down 16">
              <controlPr defaultSize="0" print="0" autoLine="0" autoPict="0">
                <anchor moveWithCells="1">
                  <from>
                    <xdr:col>7</xdr:col>
                    <xdr:colOff>0</xdr:colOff>
                    <xdr:row>93</xdr:row>
                    <xdr:rowOff>0</xdr:rowOff>
                  </from>
                  <to>
                    <xdr:col>18</xdr:col>
                    <xdr:colOff>85725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7" name="Drop Down 17">
              <controlPr defaultSize="0" print="0" autoLine="0" autoPict="0">
                <anchor moveWithCells="1">
                  <from>
                    <xdr:col>7</xdr:col>
                    <xdr:colOff>0</xdr:colOff>
                    <xdr:row>97</xdr:row>
                    <xdr:rowOff>0</xdr:rowOff>
                  </from>
                  <to>
                    <xdr:col>18</xdr:col>
                    <xdr:colOff>85725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8" name="Drop Down 18">
              <controlPr defaultSize="0" print="0" autoLine="0" autoPict="0">
                <anchor moveWithCells="1">
                  <from>
                    <xdr:col>7</xdr:col>
                    <xdr:colOff>0</xdr:colOff>
                    <xdr:row>101</xdr:row>
                    <xdr:rowOff>0</xdr:rowOff>
                  </from>
                  <to>
                    <xdr:col>18</xdr:col>
                    <xdr:colOff>85725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9" name="Drop Down 19">
              <controlPr defaultSize="0" print="0" autoLine="0" autoPict="0">
                <anchor moveWithCells="1">
                  <from>
                    <xdr:col>7</xdr:col>
                    <xdr:colOff>0</xdr:colOff>
                    <xdr:row>105</xdr:row>
                    <xdr:rowOff>0</xdr:rowOff>
                  </from>
                  <to>
                    <xdr:col>18</xdr:col>
                    <xdr:colOff>85725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0" name="Drop Down 20">
              <controlPr defaultSize="0" print="0" autoLine="0" autoPict="0">
                <anchor moveWithCells="1">
                  <from>
                    <xdr:col>7</xdr:col>
                    <xdr:colOff>0</xdr:colOff>
                    <xdr:row>109</xdr:row>
                    <xdr:rowOff>0</xdr:rowOff>
                  </from>
                  <to>
                    <xdr:col>18</xdr:col>
                    <xdr:colOff>85725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1" name="Drop Down 21">
              <controlPr defaultSize="0" print="0" autoLine="0" autoPict="0">
                <anchor moveWithCells="1">
                  <from>
                    <xdr:col>7</xdr:col>
                    <xdr:colOff>0</xdr:colOff>
                    <xdr:row>115</xdr:row>
                    <xdr:rowOff>9525</xdr:rowOff>
                  </from>
                  <to>
                    <xdr:col>18</xdr:col>
                    <xdr:colOff>76200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2" name="Drop Down 22">
              <controlPr defaultSize="0" print="0" autoLine="0" autoPict="0">
                <anchor moveWithCells="1">
                  <from>
                    <xdr:col>7</xdr:col>
                    <xdr:colOff>0</xdr:colOff>
                    <xdr:row>119</xdr:row>
                    <xdr:rowOff>9525</xdr:rowOff>
                  </from>
                  <to>
                    <xdr:col>18</xdr:col>
                    <xdr:colOff>76200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3" name="Drop Down 23">
              <controlPr defaultSize="0" print="0" autoLine="0" autoPict="0">
                <anchor moveWithCells="1">
                  <from>
                    <xdr:col>7</xdr:col>
                    <xdr:colOff>0</xdr:colOff>
                    <xdr:row>123</xdr:row>
                    <xdr:rowOff>9525</xdr:rowOff>
                  </from>
                  <to>
                    <xdr:col>18</xdr:col>
                    <xdr:colOff>76200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4" name="Drop Down 24">
              <controlPr defaultSize="0" print="0" autoLine="0" autoPict="0">
                <anchor moveWithCells="1">
                  <from>
                    <xdr:col>7</xdr:col>
                    <xdr:colOff>0</xdr:colOff>
                    <xdr:row>130</xdr:row>
                    <xdr:rowOff>9525</xdr:rowOff>
                  </from>
                  <to>
                    <xdr:col>17</xdr:col>
                    <xdr:colOff>152400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5" name="Drop Down 25">
              <controlPr defaultSize="0" print="0" autoLine="0" autoPict="0">
                <anchor moveWithCells="1">
                  <from>
                    <xdr:col>7</xdr:col>
                    <xdr:colOff>0</xdr:colOff>
                    <xdr:row>134</xdr:row>
                    <xdr:rowOff>9525</xdr:rowOff>
                  </from>
                  <to>
                    <xdr:col>17</xdr:col>
                    <xdr:colOff>142875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6" name="Drop Down 26">
              <controlPr defaultSize="0" autoLine="0" autoPict="0">
                <anchor moveWithCells="1">
                  <from>
                    <xdr:col>10</xdr:col>
                    <xdr:colOff>38100</xdr:colOff>
                    <xdr:row>28</xdr:row>
                    <xdr:rowOff>190500</xdr:rowOff>
                  </from>
                  <to>
                    <xdr:col>29</xdr:col>
                    <xdr:colOff>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7" name="Drop Down 27">
              <controlPr defaultSize="0" autoLine="0" autoPict="0">
                <anchor moveWithCells="1">
                  <from>
                    <xdr:col>8</xdr:col>
                    <xdr:colOff>0</xdr:colOff>
                    <xdr:row>7</xdr:row>
                    <xdr:rowOff>9525</xdr:rowOff>
                  </from>
                  <to>
                    <xdr:col>20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C1"/>
    </sheetView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Aufgabenbeschreibung erweitert</vt:lpstr>
      <vt:lpstr>Tabelle1</vt:lpstr>
      <vt:lpstr>'Aufgabenbeschreibung erweitert'!Print_Area</vt:lpstr>
      <vt:lpstr>'Aufgabenbeschreibung erweitert'!Print_Titles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jn;hwh</dc:creator>
  <cp:lastModifiedBy>Dommel Cornelius</cp:lastModifiedBy>
  <cp:lastPrinted>2025-10-23T15:53:36Z</cp:lastPrinted>
  <dcterms:created xsi:type="dcterms:W3CDTF">2006-06-04T09:12:27Z</dcterms:created>
  <dcterms:modified xsi:type="dcterms:W3CDTF">2025-10-23T15:59:12Z</dcterms:modified>
</cp:coreProperties>
</file>